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ster Sheet" sheetId="1" r:id="rId1"/>
    <sheet name="Office Order" sheetId="2" r:id="rId2"/>
  </sheets>
  <calcPr calcId="152511"/>
</workbook>
</file>

<file path=xl/calcChain.xml><?xml version="1.0" encoding="utf-8"?>
<calcChain xmlns="http://schemas.openxmlformats.org/spreadsheetml/2006/main">
  <c r="H8" i="2" l="1"/>
  <c r="I8" i="2" s="1"/>
  <c r="J8" i="2" l="1"/>
  <c r="E8" i="2"/>
  <c r="K8" i="2" s="1"/>
  <c r="F8" i="2" l="1"/>
  <c r="D8" i="2"/>
  <c r="C8" i="2"/>
  <c r="B8" i="2"/>
  <c r="A8" i="2"/>
  <c r="A2" i="2"/>
  <c r="A1" i="2"/>
  <c r="G8" i="2" l="1"/>
  <c r="L8" i="2"/>
  <c r="M8" i="2" s="1"/>
  <c r="N8" i="2" s="1"/>
</calcChain>
</file>

<file path=xl/sharedStrings.xml><?xml version="1.0" encoding="utf-8"?>
<sst xmlns="http://schemas.openxmlformats.org/spreadsheetml/2006/main" count="40" uniqueCount="27">
  <si>
    <r>
      <t xml:space="preserve">%% </t>
    </r>
    <r>
      <rPr>
        <b/>
        <u/>
        <sz val="14"/>
        <color theme="1"/>
        <rFont val="DevLys 010"/>
      </rPr>
      <t>dk;kZy; &amp; vkns'k</t>
    </r>
    <r>
      <rPr>
        <u/>
        <sz val="14"/>
        <color theme="1"/>
        <rFont val="DevLys 010"/>
      </rPr>
      <t xml:space="preserve"> %%</t>
    </r>
  </si>
  <si>
    <t>Øekad@jkmekfo@nM+koV@ih,y@ys[kk@laLFkk@2022@                                             fnukad % 14-04-2022</t>
  </si>
  <si>
    <r>
      <t>d</t>
    </r>
    <r>
      <rPr>
        <b/>
        <u/>
        <sz val="14"/>
        <color theme="1"/>
        <rFont val="DevLys 010"/>
      </rPr>
      <t>k;kZy; jktdh; mPp ek/;fed fo|ky; nM+koV ] ftyk &amp; HkhyokM+k</t>
    </r>
    <r>
      <rPr>
        <b/>
        <sz val="14"/>
        <color theme="1"/>
        <rFont val="DevLys 010"/>
      </rPr>
      <t xml:space="preserve"> </t>
    </r>
  </si>
  <si>
    <t>Ø-l-</t>
  </si>
  <si>
    <t>uke deZpkjh e; inuke</t>
  </si>
  <si>
    <t>lsokfuo`r fnukad</t>
  </si>
  <si>
    <t>vuqi;ksxh mikftZr vodk'k</t>
  </si>
  <si>
    <t>lsokfuo`r le; ij csfld</t>
  </si>
  <si>
    <t>egxkbZ HkŸkk 17 izfr'kr</t>
  </si>
  <si>
    <t>dqy ;ksx</t>
  </si>
  <si>
    <t>To Be  Drawn</t>
  </si>
  <si>
    <t>egxkbZ HkŸkk 24 izfr'kr</t>
  </si>
  <si>
    <t>Difference</t>
  </si>
  <si>
    <t xml:space="preserve"> Already Drawn</t>
  </si>
  <si>
    <t>csfld</t>
  </si>
  <si>
    <t>egxkbZ HkŸkk</t>
  </si>
  <si>
    <t>Net Amount</t>
  </si>
  <si>
    <r>
      <t xml:space="preserve">               jktLFkku ljdkj foŸk foHkkx ds vkns'k Øekad&amp;</t>
    </r>
    <r>
      <rPr>
        <sz val="12"/>
        <color theme="1"/>
        <rFont val="Times New Roman"/>
        <family val="1"/>
      </rPr>
      <t>NO.F.12(6)FD(RULES)/2017</t>
    </r>
    <r>
      <rPr>
        <sz val="14"/>
        <color theme="1"/>
        <rFont val="DevLys 010"/>
      </rPr>
      <t xml:space="preserve"> t;iqj fnukad 11 ekpZ 2022 ds vuqlkj lsokfuo`r@lsoklekIr dkfeZd ds vuqi;ksxh mikftZr vodk'k dk udn Hkqxrku ij egxkbZ HkŸkk ¼</t>
    </r>
    <r>
      <rPr>
        <sz val="14"/>
        <color theme="1"/>
        <rFont val="Times New Roman"/>
        <family val="1"/>
      </rPr>
      <t>DA</t>
    </r>
    <r>
      <rPr>
        <sz val="14"/>
        <color theme="1"/>
        <rFont val="DevLys 010"/>
      </rPr>
      <t>½ dh nj 17 izfr'kr dks la'kksf/kr dj lsokfuo`fr fnukad 01-10-2020 dks ns; egxkbZ HkŸkk ¼</t>
    </r>
    <r>
      <rPr>
        <sz val="14"/>
        <color theme="1"/>
        <rFont val="Times New Roman"/>
        <family val="1"/>
      </rPr>
      <t>DA</t>
    </r>
    <r>
      <rPr>
        <sz val="14"/>
        <color theme="1"/>
        <rFont val="DevLys 010"/>
      </rPr>
      <t>½ 24 izfr'kr fd;k x;k gSA 
              bl dk;kZy; ds v/khu iwoZ esa dk;Zjr Jh 'ksj flag O;k[;krk vaxzsth fnukad 01-10-2020 dks LosfPNd lsokfuo`r@ lsokfuo`r gks x;s gSA LosfPNd lsokfuo`r@lsokfuo`r frfFk rd buds [kkrs esa vuqi;ksxh mikftZr vodk'k 189 fnol dk jktLFkku lsokfu;e 91ch ds vUrxZr ewy osru 84900 :i;s rFkk egxkbZ HkŸkk ¼</t>
    </r>
    <r>
      <rPr>
        <sz val="14"/>
        <color theme="1"/>
        <rFont val="Times New Roman"/>
        <family val="1"/>
      </rPr>
      <t>DA</t>
    </r>
    <r>
      <rPr>
        <sz val="14"/>
        <color theme="1"/>
        <rFont val="DevLys 010"/>
      </rPr>
      <t xml:space="preserve">½ 17 izfr'kr izfr ekg dh nj ls 189 fnu¼fnol½ ds uxn Hkqxrku dh Lohd`fr bl dk;kZy; ds vkns'k Øekad jkmekfo nM+koV@ih,y@ys[kk@laLFkk@2020@ fnukad 12-12-2020 ds }kjk nh xbZ FkhA bl foŸk foHkkx ds vkns'k fnukad 11-03-2022 ds }kjk deZpkjh Jh 'ksj flag O;k[;krk vaxzsth dh egxkbZ HkŸkk nj dks iqu% fu/kkZfjr dj egxkbZ HkŸkk ds vUrj ds Hkqxrku djus dh Lohd`fr iznku dh tkrh gSA </t>
    </r>
  </si>
  <si>
    <t>S</t>
  </si>
  <si>
    <t>Jh 'ksj flag
O;k[;krk</t>
  </si>
  <si>
    <t xml:space="preserve">lsokfuo`r le; ij csfld </t>
  </si>
  <si>
    <t>iz/kkukpk;Z 
jktdh; mPp ek/;fed fo|ky; 
nM+koV&amp;vklhUn</t>
  </si>
  <si>
    <t>izfrfyfi %</t>
  </si>
  <si>
    <t>1&amp; Jheku~ midks"kkf/kdkjh@midks"k dk;kZy; vklhUnA</t>
  </si>
  <si>
    <t>2&amp; deZpkjh Jh -------------------------------------dks lwpukFkZA</t>
  </si>
  <si>
    <t>3&amp; deZpkjh futh i=koyh A</t>
  </si>
  <si>
    <t>4&amp; dk;kZy; i=koyhA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</si>
</sst>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b/>
      <sz val="14"/>
      <color theme="1"/>
      <name val="DevLys 010"/>
    </font>
    <font>
      <b/>
      <u/>
      <sz val="14"/>
      <color theme="1"/>
      <name val="DevLys 010"/>
    </font>
    <font>
      <u/>
      <sz val="14"/>
      <color theme="1"/>
      <name val="DevLys 01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8"/>
      <color theme="1"/>
      <name val="DevLys 01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DevLys 010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6" sqref="E6"/>
    </sheetView>
  </sheetViews>
  <sheetFormatPr defaultRowHeight="15" x14ac:dyDescent="0.25"/>
  <cols>
    <col min="1" max="1" width="4.5703125" style="1" customWidth="1"/>
    <col min="2" max="2" width="13.28515625" style="1" customWidth="1"/>
    <col min="3" max="3" width="9.140625" style="1"/>
    <col min="4" max="4" width="12.85546875" style="1" customWidth="1"/>
    <col min="5" max="5" width="13" style="1" customWidth="1"/>
    <col min="6" max="6" width="13.7109375" style="1" customWidth="1"/>
    <col min="7" max="7" width="12.85546875" style="1" customWidth="1"/>
    <col min="8" max="8" width="19.7109375" style="1" customWidth="1"/>
    <col min="9" max="16384" width="9.140625" style="1"/>
  </cols>
  <sheetData>
    <row r="1" spans="1:8" ht="18.75" x14ac:dyDescent="0.25">
      <c r="A1" s="15" t="s">
        <v>2</v>
      </c>
      <c r="B1" s="15"/>
      <c r="C1" s="15"/>
      <c r="D1" s="15"/>
      <c r="E1" s="15"/>
      <c r="F1" s="15"/>
      <c r="G1" s="15"/>
      <c r="H1" s="15"/>
    </row>
    <row r="2" spans="1: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x14ac:dyDescent="0.25">
      <c r="A3" s="17" t="s">
        <v>3</v>
      </c>
      <c r="B3" s="17" t="s">
        <v>4</v>
      </c>
      <c r="C3" s="17" t="s">
        <v>5</v>
      </c>
      <c r="D3" s="17" t="s">
        <v>6</v>
      </c>
      <c r="E3" s="18" t="s">
        <v>13</v>
      </c>
      <c r="F3" s="19"/>
      <c r="G3" s="18" t="s">
        <v>10</v>
      </c>
      <c r="H3" s="19"/>
    </row>
    <row r="4" spans="1:8" ht="30" x14ac:dyDescent="0.25">
      <c r="A4" s="17"/>
      <c r="B4" s="17"/>
      <c r="C4" s="17"/>
      <c r="D4" s="17"/>
      <c r="E4" s="4" t="s">
        <v>20</v>
      </c>
      <c r="F4" s="4" t="s">
        <v>8</v>
      </c>
      <c r="G4" s="4" t="s">
        <v>7</v>
      </c>
      <c r="H4" s="4" t="s">
        <v>11</v>
      </c>
    </row>
    <row r="5" spans="1:8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9</v>
      </c>
    </row>
    <row r="6" spans="1:8" ht="57.75" customHeight="1" x14ac:dyDescent="0.25">
      <c r="A6" s="8">
        <v>1</v>
      </c>
      <c r="B6" s="9" t="s">
        <v>19</v>
      </c>
      <c r="C6" s="10">
        <v>44105</v>
      </c>
      <c r="D6" s="8">
        <v>189</v>
      </c>
      <c r="E6" s="8">
        <v>84900</v>
      </c>
      <c r="F6" s="11">
        <v>0.17</v>
      </c>
      <c r="G6" s="12">
        <v>84900</v>
      </c>
      <c r="H6" s="13">
        <v>0.24</v>
      </c>
    </row>
    <row r="8" spans="1:8" x14ac:dyDescent="0.25">
      <c r="E8" s="1" t="s">
        <v>18</v>
      </c>
    </row>
  </sheetData>
  <sheetProtection algorithmName="SHA-512" hashValue="Lz9LcsGCtZCYI9G+7AZ8bZpXF53wWDJJ7VtTEx12LFSGeDEua2jb42qwY5uk7nopb+zKGoC7yNaiz72qQsOwGQ==" saltValue="yo+754HbOJYoX095G34Emw==" spinCount="100000" sheet="1" objects="1" scenarios="1"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E8" sqref="E8:F8"/>
    </sheetView>
  </sheetViews>
  <sheetFormatPr defaultRowHeight="15" x14ac:dyDescent="0.25"/>
  <cols>
    <col min="1" max="1" width="3.42578125" style="1" customWidth="1"/>
    <col min="2" max="2" width="13" style="1" customWidth="1"/>
    <col min="3" max="3" width="7.42578125" style="1" customWidth="1"/>
    <col min="4" max="5" width="12.28515625" style="1" customWidth="1"/>
    <col min="6" max="6" width="10.7109375" style="1" customWidth="1"/>
    <col min="7" max="7" width="8.7109375" style="1" customWidth="1"/>
    <col min="8" max="8" width="10.42578125" style="1" customWidth="1"/>
    <col min="9" max="9" width="9" style="1" customWidth="1"/>
    <col min="10" max="10" width="7.140625" style="1" customWidth="1"/>
    <col min="11" max="11" width="6.7109375" style="1" customWidth="1"/>
    <col min="12" max="12" width="9.7109375" style="1" customWidth="1"/>
    <col min="13" max="13" width="7.42578125" style="1" customWidth="1"/>
    <col min="14" max="14" width="11" style="1" customWidth="1"/>
    <col min="15" max="16384" width="9.140625" style="1"/>
  </cols>
  <sheetData>
    <row r="1" spans="1:14" ht="24" customHeight="1" x14ac:dyDescent="0.25">
      <c r="A1" s="27" t="str">
        <f>'Master Sheet'!A1:H1</f>
        <v xml:space="preserve">dk;kZy; jktdh; mPp ek/;fed fo|ky; nM+koV ] ftyk &amp; HkhyokM+k 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 x14ac:dyDescent="0.25">
      <c r="A2" s="26" t="str">
        <f>'Master Sheet'!A2:H2</f>
        <v>Øekad@jkmekfo@nM+koV@ih,y@ys[kk@laLFkk@2022@                                             fnukad % 14-04-2022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2.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9.75" customHeight="1" x14ac:dyDescent="0.2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4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8" t="s">
        <v>13</v>
      </c>
      <c r="F5" s="19"/>
      <c r="G5" s="23"/>
      <c r="H5" s="18" t="s">
        <v>10</v>
      </c>
      <c r="I5" s="19"/>
      <c r="J5" s="23"/>
      <c r="K5" s="18" t="s">
        <v>12</v>
      </c>
      <c r="L5" s="19"/>
      <c r="M5" s="23"/>
      <c r="N5" s="28" t="s">
        <v>16</v>
      </c>
    </row>
    <row r="6" spans="1:14" ht="42" customHeight="1" x14ac:dyDescent="0.25">
      <c r="A6" s="17"/>
      <c r="B6" s="17"/>
      <c r="C6" s="17"/>
      <c r="D6" s="17"/>
      <c r="E6" s="4" t="s">
        <v>7</v>
      </c>
      <c r="F6" s="4" t="s">
        <v>8</v>
      </c>
      <c r="G6" s="2" t="s">
        <v>9</v>
      </c>
      <c r="H6" s="4" t="s">
        <v>7</v>
      </c>
      <c r="I6" s="4" t="s">
        <v>11</v>
      </c>
      <c r="J6" s="2" t="s">
        <v>9</v>
      </c>
      <c r="K6" s="4" t="s">
        <v>14</v>
      </c>
      <c r="L6" s="4" t="s">
        <v>15</v>
      </c>
      <c r="M6" s="4" t="s">
        <v>9</v>
      </c>
      <c r="N6" s="29"/>
    </row>
    <row r="7" spans="1:14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39.75" customHeight="1" x14ac:dyDescent="0.25">
      <c r="A8" s="2">
        <f>'Master Sheet'!A6</f>
        <v>1</v>
      </c>
      <c r="B8" s="4" t="str">
        <f>'Master Sheet'!B6</f>
        <v>Jh 'ksj flag
O;k[;krk</v>
      </c>
      <c r="C8" s="3">
        <f>'Master Sheet'!C6</f>
        <v>44105</v>
      </c>
      <c r="D8" s="5">
        <f>'Master Sheet'!D6</f>
        <v>189</v>
      </c>
      <c r="E8" s="5">
        <f>'Master Sheet'!E6*'Master Sheet'!D6/30</f>
        <v>534870</v>
      </c>
      <c r="F8" s="6">
        <f>E8*'Master Sheet'!F6</f>
        <v>90927.900000000009</v>
      </c>
      <c r="G8" s="7">
        <f>E8+F8</f>
        <v>625797.9</v>
      </c>
      <c r="H8" s="5">
        <f>'Master Sheet'!G6*'Master Sheet'!D6/30</f>
        <v>534870</v>
      </c>
      <c r="I8" s="6">
        <f>H8*'Master Sheet'!H6</f>
        <v>128368.79999999999</v>
      </c>
      <c r="J8" s="5">
        <f>H8+I8</f>
        <v>663238.80000000005</v>
      </c>
      <c r="K8" s="5">
        <f>E8-H8</f>
        <v>0</v>
      </c>
      <c r="L8" s="6">
        <f>I8-F8</f>
        <v>37440.89999999998</v>
      </c>
      <c r="M8" s="6">
        <f>K8+L8</f>
        <v>37440.89999999998</v>
      </c>
      <c r="N8" s="6">
        <f>M8</f>
        <v>37440.89999999998</v>
      </c>
    </row>
    <row r="11" spans="1:1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20" t="s">
        <v>21</v>
      </c>
      <c r="L11" s="21"/>
      <c r="M11" s="21"/>
      <c r="N11" s="21"/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1"/>
      <c r="L12" s="21"/>
      <c r="M12" s="21"/>
      <c r="N12" s="21"/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1"/>
      <c r="L13" s="21"/>
      <c r="M13" s="21"/>
      <c r="N13" s="21"/>
    </row>
    <row r="14" spans="1:14" ht="16.5" x14ac:dyDescent="0.25">
      <c r="A14" s="22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1" customHeight="1" x14ac:dyDescent="0.25">
      <c r="A15" s="22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8" customHeight="1" x14ac:dyDescent="0.25">
      <c r="A16" s="22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0.25" customHeight="1" x14ac:dyDescent="0.25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0.25" customHeight="1" x14ac:dyDescent="0.25">
      <c r="A18" s="22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0" t="s">
        <v>21</v>
      </c>
      <c r="L19" s="21"/>
      <c r="M19" s="21"/>
      <c r="N19" s="21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21"/>
      <c r="L20" s="21"/>
      <c r="M20" s="21"/>
      <c r="N20" s="21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21"/>
      <c r="L21" s="21"/>
      <c r="M21" s="21"/>
      <c r="N21" s="21"/>
    </row>
  </sheetData>
  <sheetProtection algorithmName="SHA-512" hashValue="+M5Dp47/rMbf363X3jsftg5/TEJdOkBuYt/6kwXaeOrCmvo/YWsH6+Ht/zxbNUWGTJdnd93DNuUz9kTNjVN4zg==" saltValue="wKOmZRr6NJ0V5B246Ej1Jg==" spinCount="100000" sheet="1" objects="1" scenarios="1" insertColumns="0" insertRows="0" deleteColumns="0" deleteRows="0"/>
  <mergeCells count="19">
    <mergeCell ref="K5:M5"/>
    <mergeCell ref="A4:N4"/>
    <mergeCell ref="A3:N3"/>
    <mergeCell ref="A2:N2"/>
    <mergeCell ref="A1:N1"/>
    <mergeCell ref="A5:A6"/>
    <mergeCell ref="B5:B6"/>
    <mergeCell ref="C5:C6"/>
    <mergeCell ref="D5:D6"/>
    <mergeCell ref="E5:G5"/>
    <mergeCell ref="H5:J5"/>
    <mergeCell ref="N5:N6"/>
    <mergeCell ref="K11:N13"/>
    <mergeCell ref="K19:N21"/>
    <mergeCell ref="A14:N14"/>
    <mergeCell ref="A15:N15"/>
    <mergeCell ref="A16:N16"/>
    <mergeCell ref="A17:N17"/>
    <mergeCell ref="A18:N18"/>
  </mergeCells>
  <printOptions horizontalCentered="1"/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Office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2022-04-14T12:28:30Z</dcterms:modified>
</cp:coreProperties>
</file>