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L IMAGE\"/>
    </mc:Choice>
  </mc:AlternateContent>
  <xr:revisionPtr revIDLastSave="0" documentId="13_ncr:1_{ADDB30C4-583D-485C-9916-D5ED4B3BDA0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aster Sheet" sheetId="1" r:id="rId1"/>
    <sheet name="DA Arrear Sheet" sheetId="2" r:id="rId2"/>
  </sheets>
  <definedNames>
    <definedName name="_xlnm.Print_Titles" localSheetId="1">'DA Arrear Sheet'!$5:$5</definedName>
  </definedNames>
  <calcPr calcId="191029"/>
</workbook>
</file>

<file path=xl/calcChain.xml><?xml version="1.0" encoding="utf-8"?>
<calcChain xmlns="http://schemas.openxmlformats.org/spreadsheetml/2006/main">
  <c r="K2" i="2" l="1"/>
  <c r="K131" i="2" s="1"/>
  <c r="D7" i="2" l="1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34" i="2"/>
  <c r="F34" i="2" s="1"/>
  <c r="D35" i="2"/>
  <c r="F35" i="2" s="1"/>
  <c r="D36" i="2"/>
  <c r="F36" i="2" s="1"/>
  <c r="D37" i="2"/>
  <c r="F37" i="2" s="1"/>
  <c r="D38" i="2"/>
  <c r="F38" i="2" s="1"/>
  <c r="D39" i="2"/>
  <c r="F39" i="2" s="1"/>
  <c r="D40" i="2"/>
  <c r="F40" i="2" s="1"/>
  <c r="D41" i="2"/>
  <c r="F41" i="2" s="1"/>
  <c r="D42" i="2"/>
  <c r="F42" i="2" s="1"/>
  <c r="D43" i="2"/>
  <c r="F43" i="2" s="1"/>
  <c r="D44" i="2"/>
  <c r="F44" i="2" s="1"/>
  <c r="D45" i="2"/>
  <c r="F45" i="2" s="1"/>
  <c r="D46" i="2"/>
  <c r="F46" i="2" s="1"/>
  <c r="D47" i="2"/>
  <c r="F47" i="2" s="1"/>
  <c r="D48" i="2"/>
  <c r="F48" i="2" s="1"/>
  <c r="D49" i="2"/>
  <c r="F49" i="2" s="1"/>
  <c r="D50" i="2"/>
  <c r="F50" i="2" s="1"/>
  <c r="D51" i="2"/>
  <c r="F51" i="2" s="1"/>
  <c r="D52" i="2"/>
  <c r="F52" i="2" s="1"/>
  <c r="D53" i="2"/>
  <c r="F53" i="2" s="1"/>
  <c r="D54" i="2"/>
  <c r="F54" i="2" s="1"/>
  <c r="D55" i="2"/>
  <c r="F55" i="2" s="1"/>
  <c r="D56" i="2"/>
  <c r="F56" i="2" s="1"/>
  <c r="D57" i="2"/>
  <c r="F57" i="2" s="1"/>
  <c r="D58" i="2"/>
  <c r="F58" i="2" s="1"/>
  <c r="D59" i="2"/>
  <c r="F59" i="2" s="1"/>
  <c r="D60" i="2"/>
  <c r="F60" i="2" s="1"/>
  <c r="D61" i="2"/>
  <c r="F61" i="2" s="1"/>
  <c r="D62" i="2"/>
  <c r="F62" i="2" s="1"/>
  <c r="D63" i="2"/>
  <c r="F63" i="2" s="1"/>
  <c r="D64" i="2"/>
  <c r="F64" i="2" s="1"/>
  <c r="D65" i="2"/>
  <c r="F65" i="2" s="1"/>
  <c r="D66" i="2"/>
  <c r="F66" i="2" s="1"/>
  <c r="D67" i="2"/>
  <c r="F67" i="2" s="1"/>
  <c r="D68" i="2"/>
  <c r="F68" i="2" s="1"/>
  <c r="D69" i="2"/>
  <c r="F69" i="2" s="1"/>
  <c r="D70" i="2"/>
  <c r="F70" i="2" s="1"/>
  <c r="D71" i="2"/>
  <c r="F71" i="2" s="1"/>
  <c r="D72" i="2"/>
  <c r="F72" i="2" s="1"/>
  <c r="D73" i="2"/>
  <c r="F73" i="2" s="1"/>
  <c r="D74" i="2"/>
  <c r="F74" i="2" s="1"/>
  <c r="D75" i="2"/>
  <c r="F75" i="2" s="1"/>
  <c r="D76" i="2"/>
  <c r="F76" i="2" s="1"/>
  <c r="D77" i="2"/>
  <c r="F77" i="2" s="1"/>
  <c r="D78" i="2"/>
  <c r="F78" i="2" s="1"/>
  <c r="D79" i="2"/>
  <c r="F79" i="2" s="1"/>
  <c r="D80" i="2"/>
  <c r="F80" i="2" s="1"/>
  <c r="D81" i="2"/>
  <c r="F81" i="2" s="1"/>
  <c r="D82" i="2"/>
  <c r="F82" i="2" s="1"/>
  <c r="D83" i="2"/>
  <c r="F83" i="2" s="1"/>
  <c r="D84" i="2"/>
  <c r="F84" i="2" s="1"/>
  <c r="D85" i="2"/>
  <c r="F85" i="2" s="1"/>
  <c r="D86" i="2"/>
  <c r="F86" i="2" s="1"/>
  <c r="D87" i="2"/>
  <c r="F87" i="2" s="1"/>
  <c r="D88" i="2"/>
  <c r="F88" i="2" s="1"/>
  <c r="D89" i="2"/>
  <c r="F89" i="2" s="1"/>
  <c r="D90" i="2"/>
  <c r="F90" i="2" s="1"/>
  <c r="D91" i="2"/>
  <c r="F91" i="2" s="1"/>
  <c r="D92" i="2"/>
  <c r="F92" i="2" s="1"/>
  <c r="D93" i="2"/>
  <c r="F93" i="2" s="1"/>
  <c r="D94" i="2"/>
  <c r="F94" i="2" s="1"/>
  <c r="D95" i="2"/>
  <c r="F95" i="2" s="1"/>
  <c r="D96" i="2"/>
  <c r="F96" i="2" s="1"/>
  <c r="D97" i="2"/>
  <c r="F97" i="2" s="1"/>
  <c r="D98" i="2"/>
  <c r="F98" i="2" s="1"/>
  <c r="D99" i="2"/>
  <c r="F99" i="2" s="1"/>
  <c r="D100" i="2"/>
  <c r="F100" i="2" s="1"/>
  <c r="D101" i="2"/>
  <c r="F101" i="2" s="1"/>
  <c r="D102" i="2"/>
  <c r="F102" i="2" s="1"/>
  <c r="D103" i="2"/>
  <c r="F103" i="2" s="1"/>
  <c r="D104" i="2"/>
  <c r="F104" i="2" s="1"/>
  <c r="D105" i="2"/>
  <c r="F105" i="2" s="1"/>
  <c r="D106" i="2"/>
  <c r="F106" i="2" s="1"/>
  <c r="D107" i="2"/>
  <c r="F107" i="2" s="1"/>
  <c r="D108" i="2"/>
  <c r="F108" i="2" s="1"/>
  <c r="D109" i="2"/>
  <c r="F109" i="2" s="1"/>
  <c r="D110" i="2"/>
  <c r="F110" i="2" s="1"/>
  <c r="D111" i="2"/>
  <c r="F111" i="2" s="1"/>
  <c r="D112" i="2"/>
  <c r="F112" i="2" s="1"/>
  <c r="D113" i="2"/>
  <c r="F113" i="2" s="1"/>
  <c r="D114" i="2"/>
  <c r="F114" i="2" s="1"/>
  <c r="D115" i="2"/>
  <c r="F115" i="2" s="1"/>
  <c r="D116" i="2"/>
  <c r="F116" i="2" s="1"/>
  <c r="D117" i="2"/>
  <c r="F117" i="2" s="1"/>
  <c r="D118" i="2"/>
  <c r="F118" i="2" s="1"/>
  <c r="D119" i="2"/>
  <c r="F119" i="2" s="1"/>
  <c r="D120" i="2"/>
  <c r="F120" i="2" s="1"/>
  <c r="D121" i="2"/>
  <c r="F121" i="2" s="1"/>
  <c r="D122" i="2"/>
  <c r="F122" i="2" s="1"/>
  <c r="D123" i="2"/>
  <c r="F123" i="2" s="1"/>
  <c r="D124" i="2"/>
  <c r="F124" i="2" s="1"/>
  <c r="D125" i="2"/>
  <c r="F125" i="2" s="1"/>
  <c r="D126" i="2"/>
  <c r="F126" i="2" s="1"/>
  <c r="H6" i="1"/>
  <c r="F6" i="1"/>
  <c r="F7" i="1" s="1"/>
  <c r="H7" i="1" l="1"/>
  <c r="H8" i="1" s="1"/>
  <c r="F8" i="1"/>
  <c r="F9" i="1" s="1"/>
  <c r="E8" i="2"/>
  <c r="M8" i="2" s="1"/>
  <c r="E7" i="2"/>
  <c r="M7" i="2" s="1"/>
  <c r="E9" i="2" l="1"/>
  <c r="M9" i="2" s="1"/>
  <c r="H9" i="1"/>
  <c r="F10" i="1"/>
  <c r="E10" i="2"/>
  <c r="M10" i="2" s="1"/>
  <c r="H10" i="1" l="1"/>
  <c r="F11" i="1"/>
  <c r="E11" i="2"/>
  <c r="M11" i="2" s="1"/>
  <c r="J139" i="2"/>
  <c r="J138" i="2"/>
  <c r="J137" i="2"/>
  <c r="J130" i="2"/>
  <c r="J129" i="2"/>
  <c r="J128" i="2"/>
  <c r="H11" i="1" l="1"/>
  <c r="F12" i="1"/>
  <c r="E12" i="2"/>
  <c r="M12" i="2" s="1"/>
  <c r="A2" i="2"/>
  <c r="A131" i="2" s="1"/>
  <c r="H12" i="1" l="1"/>
  <c r="F13" i="1"/>
  <c r="E13" i="2"/>
  <c r="M13" i="2" s="1"/>
  <c r="D6" i="2"/>
  <c r="F6" i="2" s="1"/>
  <c r="G5" i="1"/>
  <c r="G6" i="2" s="1"/>
  <c r="I6" i="2" s="1"/>
  <c r="G6" i="1"/>
  <c r="G7" i="2" s="1"/>
  <c r="I7" i="2" s="1"/>
  <c r="G7" i="1"/>
  <c r="G8" i="2" s="1"/>
  <c r="I8" i="2" s="1"/>
  <c r="G8" i="1"/>
  <c r="G9" i="1"/>
  <c r="G10" i="2" s="1"/>
  <c r="I10" i="2" s="1"/>
  <c r="G10" i="1"/>
  <c r="G11" i="2" s="1"/>
  <c r="I11" i="2" s="1"/>
  <c r="G11" i="1"/>
  <c r="G12" i="2" s="1"/>
  <c r="I12" i="2" s="1"/>
  <c r="G12" i="1"/>
  <c r="G13" i="2" s="1"/>
  <c r="I13" i="2" s="1"/>
  <c r="G13" i="1"/>
  <c r="G14" i="2" s="1"/>
  <c r="I14" i="2" s="1"/>
  <c r="G14" i="1"/>
  <c r="G15" i="2" s="1"/>
  <c r="I15" i="2" s="1"/>
  <c r="G15" i="1"/>
  <c r="G16" i="2" s="1"/>
  <c r="I16" i="2" s="1"/>
  <c r="G16" i="1"/>
  <c r="G17" i="2" s="1"/>
  <c r="I17" i="2" s="1"/>
  <c r="G17" i="1"/>
  <c r="G18" i="2" s="1"/>
  <c r="I18" i="2" s="1"/>
  <c r="G18" i="1"/>
  <c r="G19" i="2" s="1"/>
  <c r="I19" i="2" s="1"/>
  <c r="G19" i="1"/>
  <c r="G20" i="2" s="1"/>
  <c r="I20" i="2" s="1"/>
  <c r="G20" i="1"/>
  <c r="G21" i="2" s="1"/>
  <c r="I21" i="2" s="1"/>
  <c r="G21" i="1"/>
  <c r="G22" i="2" s="1"/>
  <c r="I22" i="2" s="1"/>
  <c r="G22" i="1"/>
  <c r="G23" i="2" s="1"/>
  <c r="I23" i="2" s="1"/>
  <c r="G23" i="1"/>
  <c r="G24" i="2" s="1"/>
  <c r="I24" i="2" s="1"/>
  <c r="G24" i="1"/>
  <c r="G25" i="2" s="1"/>
  <c r="I25" i="2" s="1"/>
  <c r="G25" i="1"/>
  <c r="G26" i="2" s="1"/>
  <c r="I26" i="2" s="1"/>
  <c r="G26" i="1"/>
  <c r="G27" i="2" s="1"/>
  <c r="I27" i="2" s="1"/>
  <c r="G27" i="1"/>
  <c r="G28" i="2" s="1"/>
  <c r="I28" i="2" s="1"/>
  <c r="G28" i="1"/>
  <c r="G29" i="2" s="1"/>
  <c r="I29" i="2" s="1"/>
  <c r="G29" i="1"/>
  <c r="G30" i="2" s="1"/>
  <c r="I30" i="2" s="1"/>
  <c r="G30" i="1"/>
  <c r="G31" i="2" s="1"/>
  <c r="I31" i="2" s="1"/>
  <c r="G31" i="1"/>
  <c r="G32" i="2" s="1"/>
  <c r="I32" i="2" s="1"/>
  <c r="G32" i="1"/>
  <c r="G33" i="2" s="1"/>
  <c r="I33" i="2" s="1"/>
  <c r="G33" i="1"/>
  <c r="G34" i="2" s="1"/>
  <c r="I34" i="2" s="1"/>
  <c r="G34" i="1"/>
  <c r="G35" i="2" s="1"/>
  <c r="I35" i="2" s="1"/>
  <c r="G35" i="1"/>
  <c r="G36" i="2" s="1"/>
  <c r="I36" i="2" s="1"/>
  <c r="G36" i="1"/>
  <c r="G37" i="2" s="1"/>
  <c r="I37" i="2" s="1"/>
  <c r="G37" i="1"/>
  <c r="G38" i="2" s="1"/>
  <c r="I38" i="2" s="1"/>
  <c r="G38" i="1"/>
  <c r="G39" i="2" s="1"/>
  <c r="I39" i="2" s="1"/>
  <c r="G39" i="1"/>
  <c r="G40" i="2" s="1"/>
  <c r="I40" i="2" s="1"/>
  <c r="G40" i="1"/>
  <c r="G41" i="2" s="1"/>
  <c r="I41" i="2" s="1"/>
  <c r="G41" i="1"/>
  <c r="G42" i="2" s="1"/>
  <c r="I42" i="2" s="1"/>
  <c r="G42" i="1"/>
  <c r="G43" i="2" s="1"/>
  <c r="I43" i="2" s="1"/>
  <c r="G43" i="1"/>
  <c r="G44" i="2" s="1"/>
  <c r="I44" i="2" s="1"/>
  <c r="G44" i="1"/>
  <c r="G45" i="2" s="1"/>
  <c r="I45" i="2" s="1"/>
  <c r="G45" i="1"/>
  <c r="G46" i="2" s="1"/>
  <c r="I46" i="2" s="1"/>
  <c r="G46" i="1"/>
  <c r="G47" i="2" s="1"/>
  <c r="I47" i="2" s="1"/>
  <c r="G47" i="1"/>
  <c r="G48" i="2" s="1"/>
  <c r="I48" i="2" s="1"/>
  <c r="G48" i="1"/>
  <c r="G49" i="2" s="1"/>
  <c r="I49" i="2" s="1"/>
  <c r="G49" i="1"/>
  <c r="G50" i="2" s="1"/>
  <c r="I50" i="2" s="1"/>
  <c r="G50" i="1"/>
  <c r="G51" i="2" s="1"/>
  <c r="I51" i="2" s="1"/>
  <c r="G51" i="1"/>
  <c r="G52" i="2" s="1"/>
  <c r="I52" i="2" s="1"/>
  <c r="G52" i="1"/>
  <c r="G53" i="2" s="1"/>
  <c r="I53" i="2" s="1"/>
  <c r="G53" i="1"/>
  <c r="G54" i="2" s="1"/>
  <c r="I54" i="2" s="1"/>
  <c r="G54" i="1"/>
  <c r="G55" i="2" s="1"/>
  <c r="I55" i="2" s="1"/>
  <c r="G55" i="1"/>
  <c r="G56" i="2" s="1"/>
  <c r="I56" i="2" s="1"/>
  <c r="G56" i="1"/>
  <c r="G57" i="2" s="1"/>
  <c r="I57" i="2" s="1"/>
  <c r="G57" i="1"/>
  <c r="G58" i="2" s="1"/>
  <c r="I58" i="2" s="1"/>
  <c r="G58" i="1"/>
  <c r="G59" i="2" s="1"/>
  <c r="I59" i="2" s="1"/>
  <c r="G59" i="1"/>
  <c r="G60" i="2" s="1"/>
  <c r="I60" i="2" s="1"/>
  <c r="G60" i="1"/>
  <c r="G61" i="2" s="1"/>
  <c r="I61" i="2" s="1"/>
  <c r="G61" i="1"/>
  <c r="G62" i="2" s="1"/>
  <c r="I62" i="2" s="1"/>
  <c r="G62" i="1"/>
  <c r="G63" i="2" s="1"/>
  <c r="I63" i="2" s="1"/>
  <c r="G63" i="1"/>
  <c r="G64" i="2" s="1"/>
  <c r="I64" i="2" s="1"/>
  <c r="G64" i="1"/>
  <c r="G65" i="2" s="1"/>
  <c r="I65" i="2" s="1"/>
  <c r="G65" i="1"/>
  <c r="G66" i="2" s="1"/>
  <c r="I66" i="2" s="1"/>
  <c r="G66" i="1"/>
  <c r="G67" i="2" s="1"/>
  <c r="I67" i="2" s="1"/>
  <c r="G67" i="1"/>
  <c r="G68" i="2" s="1"/>
  <c r="I68" i="2" s="1"/>
  <c r="G68" i="1"/>
  <c r="G69" i="2" s="1"/>
  <c r="I69" i="2" s="1"/>
  <c r="G69" i="1"/>
  <c r="G70" i="2" s="1"/>
  <c r="I70" i="2" s="1"/>
  <c r="G70" i="1"/>
  <c r="G71" i="2" s="1"/>
  <c r="I71" i="2" s="1"/>
  <c r="G71" i="1"/>
  <c r="G72" i="2" s="1"/>
  <c r="I72" i="2" s="1"/>
  <c r="G72" i="1"/>
  <c r="G73" i="2" s="1"/>
  <c r="I73" i="2" s="1"/>
  <c r="G73" i="1"/>
  <c r="G74" i="2" s="1"/>
  <c r="I74" i="2" s="1"/>
  <c r="G74" i="1"/>
  <c r="G75" i="2" s="1"/>
  <c r="I75" i="2" s="1"/>
  <c r="G75" i="1"/>
  <c r="G76" i="2" s="1"/>
  <c r="I76" i="2" s="1"/>
  <c r="G76" i="1"/>
  <c r="G77" i="2" s="1"/>
  <c r="I77" i="2" s="1"/>
  <c r="G77" i="1"/>
  <c r="G78" i="2" s="1"/>
  <c r="I78" i="2" s="1"/>
  <c r="G78" i="1"/>
  <c r="G79" i="2" s="1"/>
  <c r="I79" i="2" s="1"/>
  <c r="G79" i="1"/>
  <c r="G80" i="2" s="1"/>
  <c r="I80" i="2" s="1"/>
  <c r="G80" i="1"/>
  <c r="G81" i="2" s="1"/>
  <c r="I81" i="2" s="1"/>
  <c r="G81" i="1"/>
  <c r="G82" i="2" s="1"/>
  <c r="I82" i="2" s="1"/>
  <c r="G82" i="1"/>
  <c r="G83" i="2" s="1"/>
  <c r="I83" i="2" s="1"/>
  <c r="G83" i="1"/>
  <c r="G84" i="2" s="1"/>
  <c r="I84" i="2" s="1"/>
  <c r="G84" i="1"/>
  <c r="G85" i="2" s="1"/>
  <c r="I85" i="2" s="1"/>
  <c r="G85" i="1"/>
  <c r="G86" i="2" s="1"/>
  <c r="I86" i="2" s="1"/>
  <c r="G86" i="1"/>
  <c r="G87" i="2" s="1"/>
  <c r="I87" i="2" s="1"/>
  <c r="G87" i="1"/>
  <c r="G88" i="2" s="1"/>
  <c r="I88" i="2" s="1"/>
  <c r="G88" i="1"/>
  <c r="G89" i="2" s="1"/>
  <c r="I89" i="2" s="1"/>
  <c r="G89" i="1"/>
  <c r="G90" i="2" s="1"/>
  <c r="I90" i="2" s="1"/>
  <c r="G90" i="1"/>
  <c r="G91" i="2" s="1"/>
  <c r="I91" i="2" s="1"/>
  <c r="G91" i="1"/>
  <c r="G92" i="2" s="1"/>
  <c r="I92" i="2" s="1"/>
  <c r="G92" i="1"/>
  <c r="G93" i="2" s="1"/>
  <c r="I93" i="2" s="1"/>
  <c r="G93" i="1"/>
  <c r="G94" i="2" s="1"/>
  <c r="I94" i="2" s="1"/>
  <c r="G94" i="1"/>
  <c r="G95" i="2" s="1"/>
  <c r="I95" i="2" s="1"/>
  <c r="G95" i="1"/>
  <c r="G96" i="2" s="1"/>
  <c r="I96" i="2" s="1"/>
  <c r="G96" i="1"/>
  <c r="G97" i="2" s="1"/>
  <c r="I97" i="2" s="1"/>
  <c r="G97" i="1"/>
  <c r="G98" i="2" s="1"/>
  <c r="I98" i="2" s="1"/>
  <c r="G98" i="1"/>
  <c r="G99" i="2" s="1"/>
  <c r="I99" i="2" s="1"/>
  <c r="G99" i="1"/>
  <c r="G100" i="2" s="1"/>
  <c r="I100" i="2" s="1"/>
  <c r="G100" i="1"/>
  <c r="G101" i="2" s="1"/>
  <c r="I101" i="2" s="1"/>
  <c r="G101" i="1"/>
  <c r="G102" i="2" s="1"/>
  <c r="I102" i="2" s="1"/>
  <c r="G102" i="1"/>
  <c r="G103" i="2" s="1"/>
  <c r="I103" i="2" s="1"/>
  <c r="G103" i="1"/>
  <c r="G104" i="2" s="1"/>
  <c r="I104" i="2" s="1"/>
  <c r="G104" i="1"/>
  <c r="G105" i="2" s="1"/>
  <c r="I105" i="2" s="1"/>
  <c r="G105" i="1"/>
  <c r="G106" i="2" s="1"/>
  <c r="I106" i="2" s="1"/>
  <c r="G106" i="1"/>
  <c r="G107" i="2" s="1"/>
  <c r="I107" i="2" s="1"/>
  <c r="G107" i="1"/>
  <c r="G108" i="2" s="1"/>
  <c r="I108" i="2" s="1"/>
  <c r="G108" i="1"/>
  <c r="G109" i="2" s="1"/>
  <c r="I109" i="2" s="1"/>
  <c r="G109" i="1"/>
  <c r="G110" i="2" s="1"/>
  <c r="I110" i="2" s="1"/>
  <c r="G110" i="1"/>
  <c r="G111" i="2" s="1"/>
  <c r="I111" i="2" s="1"/>
  <c r="G111" i="1"/>
  <c r="G112" i="2" s="1"/>
  <c r="I112" i="2" s="1"/>
  <c r="G112" i="1"/>
  <c r="G113" i="2" s="1"/>
  <c r="I113" i="2" s="1"/>
  <c r="G113" i="1"/>
  <c r="G114" i="2" s="1"/>
  <c r="I114" i="2" s="1"/>
  <c r="G114" i="1"/>
  <c r="G115" i="2" s="1"/>
  <c r="I115" i="2" s="1"/>
  <c r="G115" i="1"/>
  <c r="G116" i="2" s="1"/>
  <c r="I116" i="2" s="1"/>
  <c r="G116" i="1"/>
  <c r="G117" i="2" s="1"/>
  <c r="I117" i="2" s="1"/>
  <c r="G117" i="1"/>
  <c r="G118" i="2" s="1"/>
  <c r="I118" i="2" s="1"/>
  <c r="G118" i="1"/>
  <c r="G119" i="2" s="1"/>
  <c r="I119" i="2" s="1"/>
  <c r="G119" i="1"/>
  <c r="G120" i="2" s="1"/>
  <c r="I120" i="2" s="1"/>
  <c r="G120" i="1"/>
  <c r="G121" i="2" s="1"/>
  <c r="I121" i="2" s="1"/>
  <c r="G121" i="1"/>
  <c r="G122" i="2" s="1"/>
  <c r="I122" i="2" s="1"/>
  <c r="G122" i="1"/>
  <c r="G123" i="2" s="1"/>
  <c r="I123" i="2" s="1"/>
  <c r="G123" i="1"/>
  <c r="G124" i="2" s="1"/>
  <c r="I124" i="2" s="1"/>
  <c r="G124" i="1"/>
  <c r="G125" i="2" s="1"/>
  <c r="I125" i="2" s="1"/>
  <c r="G125" i="1"/>
  <c r="G126" i="2" s="1"/>
  <c r="I126" i="2" s="1"/>
  <c r="H11" i="2" l="1"/>
  <c r="N11" i="2" s="1"/>
  <c r="H7" i="2"/>
  <c r="N7" i="2" s="1"/>
  <c r="H10" i="2"/>
  <c r="N10" i="2" s="1"/>
  <c r="H12" i="2"/>
  <c r="N12" i="2" s="1"/>
  <c r="H8" i="2"/>
  <c r="N8" i="2" s="1"/>
  <c r="G9" i="2"/>
  <c r="I9" i="2" s="1"/>
  <c r="H13" i="1"/>
  <c r="H13" i="2"/>
  <c r="N13" i="2" s="1"/>
  <c r="F14" i="1"/>
  <c r="E14" i="2"/>
  <c r="M14" i="2" s="1"/>
  <c r="E6" i="2"/>
  <c r="M6" i="2" s="1"/>
  <c r="H6" i="2"/>
  <c r="N6" i="2" s="1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6" i="2"/>
  <c r="C6" i="2"/>
  <c r="A5" i="1"/>
  <c r="A6" i="2" s="1"/>
  <c r="A6" i="1"/>
  <c r="A7" i="2" s="1"/>
  <c r="A7" i="1"/>
  <c r="A8" i="2" s="1"/>
  <c r="A8" i="1"/>
  <c r="A9" i="2" s="1"/>
  <c r="A9" i="1"/>
  <c r="A10" i="2" s="1"/>
  <c r="A10" i="1"/>
  <c r="A11" i="2" s="1"/>
  <c r="A11" i="1"/>
  <c r="A12" i="2" s="1"/>
  <c r="A12" i="1"/>
  <c r="A13" i="2" s="1"/>
  <c r="A13" i="1"/>
  <c r="A14" i="2" s="1"/>
  <c r="A14" i="1"/>
  <c r="A15" i="2" s="1"/>
  <c r="A15" i="1"/>
  <c r="A16" i="2" s="1"/>
  <c r="A16" i="1"/>
  <c r="A17" i="2" s="1"/>
  <c r="A17" i="1"/>
  <c r="A18" i="2" s="1"/>
  <c r="A18" i="1"/>
  <c r="A19" i="2" s="1"/>
  <c r="A19" i="1"/>
  <c r="A20" i="2" s="1"/>
  <c r="A20" i="1"/>
  <c r="A21" i="2" s="1"/>
  <c r="A21" i="1"/>
  <c r="A22" i="2" s="1"/>
  <c r="A22" i="1"/>
  <c r="A23" i="2" s="1"/>
  <c r="A23" i="1"/>
  <c r="A24" i="2" s="1"/>
  <c r="A24" i="1"/>
  <c r="A25" i="2" s="1"/>
  <c r="A25" i="1"/>
  <c r="A26" i="2" s="1"/>
  <c r="A26" i="1"/>
  <c r="A27" i="2" s="1"/>
  <c r="A27" i="1"/>
  <c r="A28" i="2" s="1"/>
  <c r="A28" i="1"/>
  <c r="A29" i="2" s="1"/>
  <c r="A29" i="1"/>
  <c r="A30" i="2" s="1"/>
  <c r="A30" i="1"/>
  <c r="A31" i="2" s="1"/>
  <c r="A31" i="1"/>
  <c r="A32" i="2" s="1"/>
  <c r="A32" i="1"/>
  <c r="A33" i="2" s="1"/>
  <c r="A33" i="1"/>
  <c r="A34" i="2" s="1"/>
  <c r="A34" i="1"/>
  <c r="A35" i="2" s="1"/>
  <c r="A35" i="1"/>
  <c r="A36" i="2" s="1"/>
  <c r="A36" i="1"/>
  <c r="A37" i="2" s="1"/>
  <c r="A37" i="1"/>
  <c r="A38" i="2" s="1"/>
  <c r="A38" i="1"/>
  <c r="A39" i="2" s="1"/>
  <c r="A39" i="1"/>
  <c r="A40" i="2" s="1"/>
  <c r="A40" i="1"/>
  <c r="A41" i="2" s="1"/>
  <c r="A41" i="1"/>
  <c r="A42" i="2" s="1"/>
  <c r="A42" i="1"/>
  <c r="A43" i="2" s="1"/>
  <c r="A43" i="1"/>
  <c r="A44" i="2" s="1"/>
  <c r="A44" i="1"/>
  <c r="A45" i="2" s="1"/>
  <c r="A45" i="1"/>
  <c r="A46" i="2" s="1"/>
  <c r="A46" i="1"/>
  <c r="A47" i="2" s="1"/>
  <c r="A47" i="1"/>
  <c r="A48" i="2" s="1"/>
  <c r="A48" i="1"/>
  <c r="A49" i="2" s="1"/>
  <c r="A49" i="1"/>
  <c r="A50" i="2" s="1"/>
  <c r="A50" i="1"/>
  <c r="A51" i="2" s="1"/>
  <c r="A51" i="1"/>
  <c r="A52" i="2" s="1"/>
  <c r="A52" i="1"/>
  <c r="A53" i="2" s="1"/>
  <c r="A53" i="1"/>
  <c r="A54" i="2" s="1"/>
  <c r="A54" i="1"/>
  <c r="A55" i="2" s="1"/>
  <c r="A55" i="1"/>
  <c r="A56" i="2" s="1"/>
  <c r="A56" i="1"/>
  <c r="A57" i="2" s="1"/>
  <c r="A57" i="1"/>
  <c r="A58" i="2" s="1"/>
  <c r="A58" i="1"/>
  <c r="A59" i="2" s="1"/>
  <c r="A59" i="1"/>
  <c r="A60" i="2" s="1"/>
  <c r="A60" i="1"/>
  <c r="A61" i="2" s="1"/>
  <c r="A61" i="1"/>
  <c r="A62" i="2" s="1"/>
  <c r="A62" i="1"/>
  <c r="A63" i="2" s="1"/>
  <c r="A63" i="1"/>
  <c r="A64" i="2" s="1"/>
  <c r="A64" i="1"/>
  <c r="A65" i="2" s="1"/>
  <c r="A65" i="1"/>
  <c r="A66" i="2" s="1"/>
  <c r="A66" i="1"/>
  <c r="A67" i="2" s="1"/>
  <c r="A67" i="1"/>
  <c r="A68" i="2" s="1"/>
  <c r="A68" i="1"/>
  <c r="A69" i="2" s="1"/>
  <c r="A69" i="1"/>
  <c r="A70" i="2" s="1"/>
  <c r="A70" i="1"/>
  <c r="A71" i="2" s="1"/>
  <c r="A71" i="1"/>
  <c r="A72" i="2" s="1"/>
  <c r="A72" i="1"/>
  <c r="A73" i="2" s="1"/>
  <c r="A73" i="1"/>
  <c r="A74" i="2" s="1"/>
  <c r="A74" i="1"/>
  <c r="A75" i="2" s="1"/>
  <c r="A75" i="1"/>
  <c r="A76" i="2" s="1"/>
  <c r="A76" i="1"/>
  <c r="A77" i="2" s="1"/>
  <c r="A77" i="1"/>
  <c r="A78" i="2" s="1"/>
  <c r="A78" i="1"/>
  <c r="A79" i="2" s="1"/>
  <c r="A79" i="1"/>
  <c r="A80" i="2" s="1"/>
  <c r="A80" i="1"/>
  <c r="A81" i="2" s="1"/>
  <c r="A81" i="1"/>
  <c r="A82" i="2" s="1"/>
  <c r="A82" i="1"/>
  <c r="A83" i="2" s="1"/>
  <c r="A83" i="1"/>
  <c r="A84" i="2" s="1"/>
  <c r="A84" i="1"/>
  <c r="A85" i="2" s="1"/>
  <c r="A85" i="1"/>
  <c r="A86" i="2" s="1"/>
  <c r="A86" i="1"/>
  <c r="A87" i="2" s="1"/>
  <c r="A87" i="1"/>
  <c r="A88" i="2" s="1"/>
  <c r="A88" i="1"/>
  <c r="A89" i="2" s="1"/>
  <c r="A89" i="1"/>
  <c r="A90" i="2" s="1"/>
  <c r="A90" i="1"/>
  <c r="A91" i="2" s="1"/>
  <c r="A91" i="1"/>
  <c r="A92" i="2" s="1"/>
  <c r="A92" i="1"/>
  <c r="A93" i="2" s="1"/>
  <c r="A93" i="1"/>
  <c r="A94" i="2" s="1"/>
  <c r="A94" i="1"/>
  <c r="A95" i="2" s="1"/>
  <c r="A95" i="1"/>
  <c r="A96" i="2" s="1"/>
  <c r="A96" i="1"/>
  <c r="A97" i="2" s="1"/>
  <c r="A97" i="1"/>
  <c r="A98" i="2" s="1"/>
  <c r="A98" i="1"/>
  <c r="A99" i="2" s="1"/>
  <c r="A99" i="1"/>
  <c r="A100" i="2" s="1"/>
  <c r="A100" i="1"/>
  <c r="A101" i="2" s="1"/>
  <c r="A101" i="1"/>
  <c r="A102" i="2" s="1"/>
  <c r="A102" i="1"/>
  <c r="A103" i="2" s="1"/>
  <c r="A103" i="1"/>
  <c r="A104" i="2" s="1"/>
  <c r="A104" i="1"/>
  <c r="A105" i="2" s="1"/>
  <c r="A105" i="1"/>
  <c r="A106" i="2" s="1"/>
  <c r="A106" i="1"/>
  <c r="A107" i="2" s="1"/>
  <c r="A107" i="1"/>
  <c r="A108" i="2" s="1"/>
  <c r="A108" i="1"/>
  <c r="A109" i="2" s="1"/>
  <c r="A109" i="1"/>
  <c r="A110" i="2" s="1"/>
  <c r="A110" i="1"/>
  <c r="A111" i="2" s="1"/>
  <c r="A111" i="1"/>
  <c r="A112" i="2" s="1"/>
  <c r="A112" i="1"/>
  <c r="A113" i="2" s="1"/>
  <c r="A113" i="1"/>
  <c r="A114" i="2" s="1"/>
  <c r="A114" i="1"/>
  <c r="A115" i="2" s="1"/>
  <c r="A115" i="1"/>
  <c r="A116" i="2" s="1"/>
  <c r="A116" i="1"/>
  <c r="A117" i="2" s="1"/>
  <c r="A117" i="1"/>
  <c r="A118" i="2" s="1"/>
  <c r="A118" i="1"/>
  <c r="A119" i="2" s="1"/>
  <c r="A119" i="1"/>
  <c r="A120" i="2" s="1"/>
  <c r="A120" i="1"/>
  <c r="A121" i="2" s="1"/>
  <c r="A121" i="1"/>
  <c r="A122" i="2" s="1"/>
  <c r="A122" i="1"/>
  <c r="A123" i="2" s="1"/>
  <c r="A123" i="1"/>
  <c r="A124" i="2" s="1"/>
  <c r="A124" i="1"/>
  <c r="A125" i="2" s="1"/>
  <c r="A125" i="1"/>
  <c r="A126" i="2" s="1"/>
  <c r="J8" i="2" l="1"/>
  <c r="J13" i="2"/>
  <c r="J11" i="2"/>
  <c r="J7" i="2"/>
  <c r="K7" i="2" s="1"/>
  <c r="J10" i="2"/>
  <c r="K10" i="2" s="1"/>
  <c r="H9" i="2"/>
  <c r="N9" i="2" s="1"/>
  <c r="H14" i="1"/>
  <c r="H14" i="2"/>
  <c r="N14" i="2" s="1"/>
  <c r="J14" i="2" s="1"/>
  <c r="K14" i="2" s="1"/>
  <c r="F15" i="1"/>
  <c r="E15" i="2"/>
  <c r="M15" i="2" s="1"/>
  <c r="A1" i="2"/>
  <c r="K8" i="2" l="1"/>
  <c r="J9" i="2"/>
  <c r="K9" i="2" s="1"/>
  <c r="J12" i="2"/>
  <c r="K12" i="2" s="1"/>
  <c r="K11" i="2"/>
  <c r="K13" i="2"/>
  <c r="H15" i="1"/>
  <c r="H15" i="2"/>
  <c r="N15" i="2" s="1"/>
  <c r="F16" i="1"/>
  <c r="E16" i="2"/>
  <c r="M16" i="2" s="1"/>
  <c r="J15" i="2" l="1"/>
  <c r="K15" i="2" s="1"/>
  <c r="H16" i="1"/>
  <c r="H16" i="2"/>
  <c r="N16" i="2" s="1"/>
  <c r="F17" i="1"/>
  <c r="E17" i="2"/>
  <c r="M17" i="2" s="1"/>
  <c r="J16" i="2" l="1"/>
  <c r="K16" i="2"/>
  <c r="J6" i="2"/>
  <c r="K6" i="2" s="1"/>
  <c r="H17" i="1"/>
  <c r="H17" i="2"/>
  <c r="N17" i="2" s="1"/>
  <c r="F18" i="1"/>
  <c r="E18" i="2"/>
  <c r="M18" i="2" s="1"/>
  <c r="J17" i="2" l="1"/>
  <c r="K17" i="2" s="1"/>
  <c r="H18" i="1"/>
  <c r="H18" i="2"/>
  <c r="N18" i="2" s="1"/>
  <c r="F19" i="1"/>
  <c r="E19" i="2"/>
  <c r="M19" i="2" s="1"/>
  <c r="J18" i="2" l="1"/>
  <c r="K18" i="2" s="1"/>
  <c r="H19" i="1"/>
  <c r="H19" i="2"/>
  <c r="N19" i="2" s="1"/>
  <c r="F20" i="1"/>
  <c r="E20" i="2"/>
  <c r="M20" i="2" s="1"/>
  <c r="J19" i="2" l="1"/>
  <c r="K19" i="2" s="1"/>
  <c r="H20" i="1"/>
  <c r="H20" i="2"/>
  <c r="N20" i="2" s="1"/>
  <c r="F21" i="1"/>
  <c r="E21" i="2"/>
  <c r="M21" i="2" s="1"/>
  <c r="J20" i="2" l="1"/>
  <c r="K20" i="2" s="1"/>
  <c r="H21" i="1"/>
  <c r="H21" i="2"/>
  <c r="N21" i="2" s="1"/>
  <c r="F22" i="1"/>
  <c r="E22" i="2"/>
  <c r="M22" i="2" s="1"/>
  <c r="J21" i="2" l="1"/>
  <c r="K21" i="2" s="1"/>
  <c r="H22" i="1"/>
  <c r="H22" i="2"/>
  <c r="N22" i="2" s="1"/>
  <c r="F23" i="1"/>
  <c r="E23" i="2"/>
  <c r="M23" i="2" s="1"/>
  <c r="J22" i="2" l="1"/>
  <c r="K22" i="2" s="1"/>
  <c r="H23" i="1"/>
  <c r="H23" i="2"/>
  <c r="N23" i="2" s="1"/>
  <c r="F24" i="1"/>
  <c r="E24" i="2"/>
  <c r="M24" i="2" s="1"/>
  <c r="J23" i="2" l="1"/>
  <c r="K23" i="2" s="1"/>
  <c r="H24" i="1"/>
  <c r="H24" i="2"/>
  <c r="N24" i="2" s="1"/>
  <c r="F25" i="1"/>
  <c r="E25" i="2"/>
  <c r="M25" i="2" s="1"/>
  <c r="J24" i="2" l="1"/>
  <c r="K24" i="2" s="1"/>
  <c r="H25" i="1"/>
  <c r="H25" i="2"/>
  <c r="N25" i="2" s="1"/>
  <c r="F26" i="1"/>
  <c r="E26" i="2"/>
  <c r="M26" i="2" s="1"/>
  <c r="J25" i="2" l="1"/>
  <c r="K25" i="2" s="1"/>
  <c r="H26" i="1"/>
  <c r="H26" i="2"/>
  <c r="N26" i="2" s="1"/>
  <c r="F27" i="1"/>
  <c r="E27" i="2"/>
  <c r="M27" i="2" s="1"/>
  <c r="J26" i="2" l="1"/>
  <c r="K26" i="2" s="1"/>
  <c r="H27" i="1"/>
  <c r="H27" i="2"/>
  <c r="N27" i="2" s="1"/>
  <c r="F28" i="1"/>
  <c r="E28" i="2"/>
  <c r="M28" i="2" s="1"/>
  <c r="J27" i="2" l="1"/>
  <c r="K27" i="2" s="1"/>
  <c r="H28" i="1"/>
  <c r="H28" i="2"/>
  <c r="N28" i="2" s="1"/>
  <c r="F29" i="1"/>
  <c r="E29" i="2"/>
  <c r="M29" i="2" s="1"/>
  <c r="J28" i="2" l="1"/>
  <c r="K28" i="2"/>
  <c r="H29" i="1"/>
  <c r="H29" i="2"/>
  <c r="N29" i="2" s="1"/>
  <c r="F30" i="1"/>
  <c r="E30" i="2"/>
  <c r="M30" i="2" s="1"/>
  <c r="J29" i="2" l="1"/>
  <c r="K29" i="2" s="1"/>
  <c r="H30" i="1"/>
  <c r="H30" i="2"/>
  <c r="N30" i="2" s="1"/>
  <c r="F31" i="1"/>
  <c r="E31" i="2"/>
  <c r="M31" i="2" s="1"/>
  <c r="J30" i="2" l="1"/>
  <c r="K30" i="2" s="1"/>
  <c r="H31" i="1"/>
  <c r="H31" i="2"/>
  <c r="N31" i="2" s="1"/>
  <c r="F32" i="1"/>
  <c r="E32" i="2"/>
  <c r="M32" i="2" s="1"/>
  <c r="J31" i="2" l="1"/>
  <c r="K31" i="2" s="1"/>
  <c r="H32" i="1"/>
  <c r="H32" i="2"/>
  <c r="N32" i="2" s="1"/>
  <c r="F33" i="1"/>
  <c r="E33" i="2"/>
  <c r="M33" i="2" s="1"/>
  <c r="J32" i="2" l="1"/>
  <c r="K32" i="2" s="1"/>
  <c r="H33" i="1"/>
  <c r="H33" i="2"/>
  <c r="N33" i="2" s="1"/>
  <c r="F34" i="1"/>
  <c r="E34" i="2"/>
  <c r="M34" i="2" s="1"/>
  <c r="J33" i="2" l="1"/>
  <c r="K33" i="2" s="1"/>
  <c r="H34" i="1"/>
  <c r="H34" i="2"/>
  <c r="N34" i="2" s="1"/>
  <c r="F35" i="1"/>
  <c r="E35" i="2"/>
  <c r="M35" i="2" s="1"/>
  <c r="J34" i="2" l="1"/>
  <c r="K34" i="2" s="1"/>
  <c r="H35" i="1"/>
  <c r="H35" i="2"/>
  <c r="N35" i="2" s="1"/>
  <c r="F36" i="1"/>
  <c r="E36" i="2"/>
  <c r="M36" i="2" s="1"/>
  <c r="J35" i="2" l="1"/>
  <c r="K35" i="2" s="1"/>
  <c r="H36" i="1"/>
  <c r="H36" i="2"/>
  <c r="N36" i="2" s="1"/>
  <c r="F37" i="1"/>
  <c r="E37" i="2"/>
  <c r="M37" i="2" s="1"/>
  <c r="J36" i="2" l="1"/>
  <c r="K36" i="2" s="1"/>
  <c r="H37" i="1"/>
  <c r="H37" i="2"/>
  <c r="N37" i="2" s="1"/>
  <c r="F38" i="1"/>
  <c r="E38" i="2"/>
  <c r="M38" i="2" s="1"/>
  <c r="J37" i="2" l="1"/>
  <c r="K37" i="2" s="1"/>
  <c r="H38" i="1"/>
  <c r="H38" i="2"/>
  <c r="N38" i="2" s="1"/>
  <c r="F39" i="1"/>
  <c r="E39" i="2"/>
  <c r="M39" i="2" s="1"/>
  <c r="J38" i="2" l="1"/>
  <c r="K38" i="2" s="1"/>
  <c r="H39" i="1"/>
  <c r="H39" i="2"/>
  <c r="N39" i="2" s="1"/>
  <c r="F40" i="1"/>
  <c r="E40" i="2"/>
  <c r="M40" i="2" s="1"/>
  <c r="J39" i="2" l="1"/>
  <c r="K39" i="2" s="1"/>
  <c r="H40" i="1"/>
  <c r="H40" i="2"/>
  <c r="N40" i="2" s="1"/>
  <c r="F41" i="1"/>
  <c r="E41" i="2"/>
  <c r="M41" i="2" s="1"/>
  <c r="J40" i="2" l="1"/>
  <c r="K40" i="2" s="1"/>
  <c r="H41" i="1"/>
  <c r="H41" i="2"/>
  <c r="N41" i="2" s="1"/>
  <c r="F42" i="1"/>
  <c r="E42" i="2"/>
  <c r="M42" i="2" s="1"/>
  <c r="J41" i="2" l="1"/>
  <c r="K41" i="2" s="1"/>
  <c r="H42" i="1"/>
  <c r="H42" i="2"/>
  <c r="N42" i="2" s="1"/>
  <c r="F43" i="1"/>
  <c r="E43" i="2"/>
  <c r="M43" i="2" s="1"/>
  <c r="J42" i="2" l="1"/>
  <c r="K42" i="2" s="1"/>
  <c r="H43" i="1"/>
  <c r="H43" i="2"/>
  <c r="N43" i="2" s="1"/>
  <c r="F44" i="1"/>
  <c r="E44" i="2"/>
  <c r="M44" i="2" s="1"/>
  <c r="J43" i="2" l="1"/>
  <c r="K43" i="2" s="1"/>
  <c r="H44" i="1"/>
  <c r="H44" i="2"/>
  <c r="N44" i="2" s="1"/>
  <c r="F45" i="1"/>
  <c r="E45" i="2"/>
  <c r="M45" i="2" s="1"/>
  <c r="J44" i="2" l="1"/>
  <c r="K44" i="2" s="1"/>
  <c r="H45" i="1"/>
  <c r="H45" i="2"/>
  <c r="N45" i="2" s="1"/>
  <c r="F46" i="1"/>
  <c r="E46" i="2"/>
  <c r="M46" i="2" s="1"/>
  <c r="J45" i="2" l="1"/>
  <c r="K45" i="2" s="1"/>
  <c r="H46" i="1"/>
  <c r="H46" i="2"/>
  <c r="N46" i="2" s="1"/>
  <c r="F47" i="1"/>
  <c r="E47" i="2"/>
  <c r="M47" i="2" s="1"/>
  <c r="J46" i="2" l="1"/>
  <c r="K46" i="2" s="1"/>
  <c r="H47" i="1"/>
  <c r="H47" i="2"/>
  <c r="N47" i="2" s="1"/>
  <c r="F48" i="1"/>
  <c r="E48" i="2"/>
  <c r="M48" i="2" s="1"/>
  <c r="J47" i="2" l="1"/>
  <c r="K47" i="2" s="1"/>
  <c r="H48" i="1"/>
  <c r="H48" i="2"/>
  <c r="N48" i="2" s="1"/>
  <c r="F49" i="1"/>
  <c r="E49" i="2"/>
  <c r="M49" i="2" s="1"/>
  <c r="J48" i="2" l="1"/>
  <c r="K48" i="2" s="1"/>
  <c r="H49" i="1"/>
  <c r="H49" i="2"/>
  <c r="N49" i="2" s="1"/>
  <c r="F50" i="1"/>
  <c r="E50" i="2"/>
  <c r="M50" i="2" s="1"/>
  <c r="J49" i="2" l="1"/>
  <c r="K49" i="2" s="1"/>
  <c r="H50" i="1"/>
  <c r="H50" i="2"/>
  <c r="N50" i="2" s="1"/>
  <c r="F51" i="1"/>
  <c r="E51" i="2"/>
  <c r="M51" i="2" s="1"/>
  <c r="J50" i="2" l="1"/>
  <c r="K50" i="2" s="1"/>
  <c r="H51" i="1"/>
  <c r="H51" i="2"/>
  <c r="N51" i="2" s="1"/>
  <c r="F52" i="1"/>
  <c r="E52" i="2"/>
  <c r="M52" i="2" s="1"/>
  <c r="J51" i="2" l="1"/>
  <c r="K51" i="2"/>
  <c r="H52" i="1"/>
  <c r="H52" i="2"/>
  <c r="N52" i="2" s="1"/>
  <c r="F53" i="1"/>
  <c r="E53" i="2"/>
  <c r="M53" i="2" s="1"/>
  <c r="J52" i="2" l="1"/>
  <c r="K52" i="2" s="1"/>
  <c r="H53" i="1"/>
  <c r="H53" i="2"/>
  <c r="N53" i="2" s="1"/>
  <c r="F54" i="1"/>
  <c r="E54" i="2"/>
  <c r="M54" i="2" s="1"/>
  <c r="J53" i="2" l="1"/>
  <c r="K53" i="2" s="1"/>
  <c r="H54" i="1"/>
  <c r="H54" i="2"/>
  <c r="N54" i="2" s="1"/>
  <c r="F55" i="1"/>
  <c r="E55" i="2"/>
  <c r="M55" i="2" s="1"/>
  <c r="J54" i="2" l="1"/>
  <c r="K54" i="2" s="1"/>
  <c r="H55" i="1"/>
  <c r="H55" i="2"/>
  <c r="N55" i="2" s="1"/>
  <c r="F56" i="1"/>
  <c r="E56" i="2"/>
  <c r="M56" i="2" s="1"/>
  <c r="J55" i="2" l="1"/>
  <c r="K55" i="2" s="1"/>
  <c r="H56" i="1"/>
  <c r="H56" i="2"/>
  <c r="N56" i="2" s="1"/>
  <c r="F57" i="1"/>
  <c r="E57" i="2"/>
  <c r="M57" i="2" s="1"/>
  <c r="J56" i="2" l="1"/>
  <c r="K56" i="2" s="1"/>
  <c r="H57" i="1"/>
  <c r="H57" i="2"/>
  <c r="N57" i="2" s="1"/>
  <c r="F58" i="1"/>
  <c r="E58" i="2"/>
  <c r="M58" i="2" s="1"/>
  <c r="J57" i="2" l="1"/>
  <c r="K57" i="2" s="1"/>
  <c r="H58" i="1"/>
  <c r="H58" i="2"/>
  <c r="N58" i="2" s="1"/>
  <c r="F59" i="1"/>
  <c r="E59" i="2"/>
  <c r="M59" i="2" s="1"/>
  <c r="J58" i="2" l="1"/>
  <c r="K58" i="2" s="1"/>
  <c r="H59" i="1"/>
  <c r="H59" i="2"/>
  <c r="N59" i="2" s="1"/>
  <c r="F60" i="1"/>
  <c r="E60" i="2"/>
  <c r="M60" i="2" s="1"/>
  <c r="J59" i="2" l="1"/>
  <c r="K59" i="2" s="1"/>
  <c r="H60" i="1"/>
  <c r="H60" i="2"/>
  <c r="N60" i="2" s="1"/>
  <c r="F61" i="1"/>
  <c r="E61" i="2"/>
  <c r="M61" i="2" s="1"/>
  <c r="J60" i="2" l="1"/>
  <c r="K60" i="2" s="1"/>
  <c r="H61" i="1"/>
  <c r="H61" i="2"/>
  <c r="N61" i="2" s="1"/>
  <c r="F62" i="1"/>
  <c r="E62" i="2"/>
  <c r="M62" i="2" s="1"/>
  <c r="J61" i="2" l="1"/>
  <c r="K61" i="2" s="1"/>
  <c r="H62" i="1"/>
  <c r="H62" i="2"/>
  <c r="N62" i="2" s="1"/>
  <c r="F63" i="1"/>
  <c r="E63" i="2"/>
  <c r="M63" i="2" s="1"/>
  <c r="J62" i="2" l="1"/>
  <c r="K62" i="2" s="1"/>
  <c r="H63" i="1"/>
  <c r="H63" i="2"/>
  <c r="N63" i="2" s="1"/>
  <c r="F64" i="1"/>
  <c r="E64" i="2"/>
  <c r="M64" i="2" s="1"/>
  <c r="J63" i="2" l="1"/>
  <c r="K63" i="2" s="1"/>
  <c r="H64" i="1"/>
  <c r="H64" i="2"/>
  <c r="N64" i="2" s="1"/>
  <c r="F65" i="1"/>
  <c r="E65" i="2"/>
  <c r="M65" i="2" s="1"/>
  <c r="J64" i="2" l="1"/>
  <c r="K64" i="2" s="1"/>
  <c r="H65" i="1"/>
  <c r="H65" i="2"/>
  <c r="N65" i="2" s="1"/>
  <c r="F66" i="1"/>
  <c r="E66" i="2"/>
  <c r="M66" i="2" s="1"/>
  <c r="J65" i="2" l="1"/>
  <c r="K65" i="2" s="1"/>
  <c r="H66" i="1"/>
  <c r="H66" i="2"/>
  <c r="N66" i="2" s="1"/>
  <c r="F67" i="1"/>
  <c r="E67" i="2"/>
  <c r="M67" i="2" s="1"/>
  <c r="J66" i="2" l="1"/>
  <c r="K66" i="2" s="1"/>
  <c r="H67" i="1"/>
  <c r="H67" i="2"/>
  <c r="N67" i="2" s="1"/>
  <c r="F68" i="1"/>
  <c r="E68" i="2"/>
  <c r="M68" i="2" s="1"/>
  <c r="J67" i="2" l="1"/>
  <c r="K67" i="2" s="1"/>
  <c r="H68" i="1"/>
  <c r="H68" i="2"/>
  <c r="N68" i="2" s="1"/>
  <c r="F69" i="1"/>
  <c r="E69" i="2"/>
  <c r="M69" i="2" s="1"/>
  <c r="J68" i="2" l="1"/>
  <c r="K68" i="2" s="1"/>
  <c r="H69" i="1"/>
  <c r="H69" i="2"/>
  <c r="N69" i="2" s="1"/>
  <c r="F70" i="1"/>
  <c r="E70" i="2"/>
  <c r="M70" i="2" s="1"/>
  <c r="J69" i="2" l="1"/>
  <c r="K69" i="2" s="1"/>
  <c r="H70" i="1"/>
  <c r="H70" i="2"/>
  <c r="N70" i="2" s="1"/>
  <c r="F71" i="1"/>
  <c r="E71" i="2"/>
  <c r="M71" i="2" s="1"/>
  <c r="J70" i="2" l="1"/>
  <c r="K70" i="2" s="1"/>
  <c r="H71" i="1"/>
  <c r="H71" i="2"/>
  <c r="N71" i="2" s="1"/>
  <c r="F72" i="1"/>
  <c r="E72" i="2"/>
  <c r="M72" i="2" s="1"/>
  <c r="J71" i="2" l="1"/>
  <c r="K71" i="2" s="1"/>
  <c r="H72" i="1"/>
  <c r="H72" i="2"/>
  <c r="N72" i="2" s="1"/>
  <c r="F73" i="1"/>
  <c r="E73" i="2"/>
  <c r="M73" i="2" s="1"/>
  <c r="J72" i="2" l="1"/>
  <c r="K72" i="2" s="1"/>
  <c r="H73" i="1"/>
  <c r="H73" i="2"/>
  <c r="N73" i="2" s="1"/>
  <c r="F74" i="1"/>
  <c r="E74" i="2"/>
  <c r="M74" i="2" s="1"/>
  <c r="J73" i="2" l="1"/>
  <c r="K73" i="2" s="1"/>
  <c r="H74" i="1"/>
  <c r="H74" i="2"/>
  <c r="N74" i="2" s="1"/>
  <c r="F75" i="1"/>
  <c r="E75" i="2"/>
  <c r="M75" i="2" s="1"/>
  <c r="J74" i="2" l="1"/>
  <c r="K74" i="2" s="1"/>
  <c r="H75" i="1"/>
  <c r="H75" i="2"/>
  <c r="N75" i="2" s="1"/>
  <c r="F76" i="1"/>
  <c r="E76" i="2"/>
  <c r="M76" i="2" s="1"/>
  <c r="J75" i="2" l="1"/>
  <c r="K75" i="2" s="1"/>
  <c r="H76" i="1"/>
  <c r="H76" i="2"/>
  <c r="N76" i="2" s="1"/>
  <c r="F77" i="1"/>
  <c r="E77" i="2"/>
  <c r="M77" i="2" s="1"/>
  <c r="J76" i="2" l="1"/>
  <c r="K76" i="2" s="1"/>
  <c r="H77" i="1"/>
  <c r="H77" i="2"/>
  <c r="N77" i="2" s="1"/>
  <c r="F78" i="1"/>
  <c r="E78" i="2"/>
  <c r="M78" i="2" s="1"/>
  <c r="J77" i="2" l="1"/>
  <c r="K77" i="2"/>
  <c r="H78" i="1"/>
  <c r="H78" i="2"/>
  <c r="N78" i="2" s="1"/>
  <c r="F79" i="1"/>
  <c r="E79" i="2"/>
  <c r="M79" i="2" s="1"/>
  <c r="J78" i="2" l="1"/>
  <c r="K78" i="2" s="1"/>
  <c r="H79" i="1"/>
  <c r="H79" i="2"/>
  <c r="N79" i="2" s="1"/>
  <c r="F80" i="1"/>
  <c r="E80" i="2"/>
  <c r="M80" i="2" s="1"/>
  <c r="J79" i="2" l="1"/>
  <c r="K79" i="2" s="1"/>
  <c r="H80" i="1"/>
  <c r="H80" i="2"/>
  <c r="N80" i="2" s="1"/>
  <c r="F81" i="1"/>
  <c r="E81" i="2"/>
  <c r="M81" i="2" s="1"/>
  <c r="J80" i="2" l="1"/>
  <c r="K80" i="2" s="1"/>
  <c r="H81" i="1"/>
  <c r="H81" i="2"/>
  <c r="N81" i="2" s="1"/>
  <c r="F82" i="1"/>
  <c r="E82" i="2"/>
  <c r="M82" i="2" s="1"/>
  <c r="J81" i="2" l="1"/>
  <c r="K81" i="2"/>
  <c r="H82" i="1"/>
  <c r="H82" i="2"/>
  <c r="N82" i="2" s="1"/>
  <c r="F83" i="1"/>
  <c r="E83" i="2"/>
  <c r="M83" i="2" s="1"/>
  <c r="J82" i="2" l="1"/>
  <c r="K82" i="2" s="1"/>
  <c r="H83" i="1"/>
  <c r="H83" i="2"/>
  <c r="N83" i="2" s="1"/>
  <c r="F84" i="1"/>
  <c r="E84" i="2"/>
  <c r="M84" i="2" s="1"/>
  <c r="J83" i="2" l="1"/>
  <c r="K83" i="2" s="1"/>
  <c r="H84" i="1"/>
  <c r="H84" i="2"/>
  <c r="N84" i="2" s="1"/>
  <c r="F85" i="1"/>
  <c r="E85" i="2"/>
  <c r="M85" i="2" s="1"/>
  <c r="J84" i="2" l="1"/>
  <c r="K84" i="2" s="1"/>
  <c r="H85" i="1"/>
  <c r="H85" i="2"/>
  <c r="N85" i="2" s="1"/>
  <c r="F86" i="1"/>
  <c r="E86" i="2"/>
  <c r="M86" i="2" s="1"/>
  <c r="J85" i="2" l="1"/>
  <c r="K85" i="2" s="1"/>
  <c r="H86" i="1"/>
  <c r="H86" i="2"/>
  <c r="N86" i="2" s="1"/>
  <c r="F87" i="1"/>
  <c r="E87" i="2"/>
  <c r="M87" i="2" s="1"/>
  <c r="J86" i="2" l="1"/>
  <c r="K86" i="2" s="1"/>
  <c r="H87" i="1"/>
  <c r="H87" i="2"/>
  <c r="N87" i="2" s="1"/>
  <c r="F88" i="1"/>
  <c r="E88" i="2"/>
  <c r="M88" i="2" s="1"/>
  <c r="J87" i="2" l="1"/>
  <c r="K87" i="2" s="1"/>
  <c r="H88" i="1"/>
  <c r="H88" i="2"/>
  <c r="N88" i="2" s="1"/>
  <c r="F89" i="1"/>
  <c r="E89" i="2"/>
  <c r="M89" i="2" s="1"/>
  <c r="J88" i="2" l="1"/>
  <c r="K88" i="2" s="1"/>
  <c r="H89" i="1"/>
  <c r="H89" i="2"/>
  <c r="N89" i="2" s="1"/>
  <c r="F90" i="1"/>
  <c r="E90" i="2"/>
  <c r="M90" i="2" s="1"/>
  <c r="J89" i="2" l="1"/>
  <c r="K89" i="2" s="1"/>
  <c r="H90" i="1"/>
  <c r="H90" i="2"/>
  <c r="N90" i="2" s="1"/>
  <c r="F91" i="1"/>
  <c r="E91" i="2"/>
  <c r="M91" i="2" s="1"/>
  <c r="J90" i="2" l="1"/>
  <c r="K90" i="2" s="1"/>
  <c r="H91" i="1"/>
  <c r="H91" i="2"/>
  <c r="N91" i="2" s="1"/>
  <c r="F92" i="1"/>
  <c r="E92" i="2"/>
  <c r="M92" i="2" s="1"/>
  <c r="J91" i="2" l="1"/>
  <c r="K91" i="2" s="1"/>
  <c r="H92" i="1"/>
  <c r="H92" i="2"/>
  <c r="N92" i="2" s="1"/>
  <c r="F93" i="1"/>
  <c r="E93" i="2"/>
  <c r="M93" i="2" s="1"/>
  <c r="J92" i="2" l="1"/>
  <c r="K92" i="2" s="1"/>
  <c r="H93" i="1"/>
  <c r="H93" i="2"/>
  <c r="N93" i="2" s="1"/>
  <c r="F94" i="1"/>
  <c r="E94" i="2"/>
  <c r="M94" i="2" s="1"/>
  <c r="J93" i="2" l="1"/>
  <c r="K93" i="2" s="1"/>
  <c r="H94" i="1"/>
  <c r="H94" i="2"/>
  <c r="N94" i="2" s="1"/>
  <c r="F95" i="1"/>
  <c r="E95" i="2"/>
  <c r="M95" i="2" s="1"/>
  <c r="J94" i="2" l="1"/>
  <c r="K94" i="2" s="1"/>
  <c r="H95" i="1"/>
  <c r="H95" i="2"/>
  <c r="N95" i="2" s="1"/>
  <c r="F96" i="1"/>
  <c r="E96" i="2"/>
  <c r="M96" i="2" s="1"/>
  <c r="J95" i="2" l="1"/>
  <c r="K95" i="2" s="1"/>
  <c r="H96" i="1"/>
  <c r="H96" i="2"/>
  <c r="N96" i="2" s="1"/>
  <c r="F97" i="1"/>
  <c r="E97" i="2"/>
  <c r="M97" i="2" s="1"/>
  <c r="J96" i="2" l="1"/>
  <c r="K96" i="2" s="1"/>
  <c r="H97" i="1"/>
  <c r="H97" i="2"/>
  <c r="N97" i="2" s="1"/>
  <c r="F98" i="1"/>
  <c r="E98" i="2"/>
  <c r="M98" i="2" s="1"/>
  <c r="J97" i="2" l="1"/>
  <c r="K97" i="2" s="1"/>
  <c r="H98" i="1"/>
  <c r="H98" i="2"/>
  <c r="N98" i="2" s="1"/>
  <c r="F99" i="1"/>
  <c r="E99" i="2"/>
  <c r="M99" i="2" s="1"/>
  <c r="J98" i="2" l="1"/>
  <c r="K98" i="2" s="1"/>
  <c r="H99" i="1"/>
  <c r="H99" i="2"/>
  <c r="N99" i="2" s="1"/>
  <c r="F100" i="1"/>
  <c r="E100" i="2"/>
  <c r="M100" i="2" s="1"/>
  <c r="J99" i="2" l="1"/>
  <c r="K99" i="2" s="1"/>
  <c r="H100" i="1"/>
  <c r="H100" i="2"/>
  <c r="N100" i="2" s="1"/>
  <c r="F101" i="1"/>
  <c r="E101" i="2"/>
  <c r="M101" i="2" s="1"/>
  <c r="J100" i="2" l="1"/>
  <c r="K100" i="2" s="1"/>
  <c r="H101" i="1"/>
  <c r="H101" i="2"/>
  <c r="N101" i="2" s="1"/>
  <c r="F102" i="1"/>
  <c r="E102" i="2"/>
  <c r="M102" i="2" s="1"/>
  <c r="J101" i="2" l="1"/>
  <c r="K101" i="2" s="1"/>
  <c r="H102" i="1"/>
  <c r="H102" i="2"/>
  <c r="N102" i="2" s="1"/>
  <c r="F103" i="1"/>
  <c r="E103" i="2"/>
  <c r="M103" i="2" s="1"/>
  <c r="J102" i="2" l="1"/>
  <c r="K102" i="2" s="1"/>
  <c r="H103" i="1"/>
  <c r="H103" i="2"/>
  <c r="N103" i="2" s="1"/>
  <c r="F104" i="1"/>
  <c r="E104" i="2"/>
  <c r="M104" i="2" s="1"/>
  <c r="J103" i="2" l="1"/>
  <c r="K103" i="2" s="1"/>
  <c r="H104" i="1"/>
  <c r="H104" i="2"/>
  <c r="N104" i="2" s="1"/>
  <c r="F105" i="1"/>
  <c r="E105" i="2"/>
  <c r="M105" i="2" s="1"/>
  <c r="J104" i="2" l="1"/>
  <c r="K104" i="2" s="1"/>
  <c r="H105" i="1"/>
  <c r="H105" i="2"/>
  <c r="N105" i="2" s="1"/>
  <c r="F106" i="1"/>
  <c r="E106" i="2"/>
  <c r="M106" i="2" s="1"/>
  <c r="J105" i="2" l="1"/>
  <c r="K105" i="2" s="1"/>
  <c r="H106" i="1"/>
  <c r="H106" i="2"/>
  <c r="N106" i="2" s="1"/>
  <c r="F107" i="1"/>
  <c r="E107" i="2"/>
  <c r="M107" i="2" s="1"/>
  <c r="J106" i="2" l="1"/>
  <c r="K106" i="2" s="1"/>
  <c r="H107" i="1"/>
  <c r="H107" i="2"/>
  <c r="N107" i="2" s="1"/>
  <c r="F108" i="1"/>
  <c r="E108" i="2"/>
  <c r="M108" i="2" s="1"/>
  <c r="J107" i="2" l="1"/>
  <c r="K107" i="2" s="1"/>
  <c r="H108" i="1"/>
  <c r="H108" i="2"/>
  <c r="N108" i="2" s="1"/>
  <c r="F109" i="1"/>
  <c r="E109" i="2"/>
  <c r="M109" i="2" s="1"/>
  <c r="J108" i="2" l="1"/>
  <c r="K108" i="2" s="1"/>
  <c r="H109" i="1"/>
  <c r="H109" i="2"/>
  <c r="N109" i="2" s="1"/>
  <c r="F110" i="1"/>
  <c r="E110" i="2"/>
  <c r="M110" i="2" s="1"/>
  <c r="J109" i="2" l="1"/>
  <c r="K109" i="2" s="1"/>
  <c r="H110" i="1"/>
  <c r="H110" i="2"/>
  <c r="N110" i="2" s="1"/>
  <c r="F111" i="1"/>
  <c r="E111" i="2"/>
  <c r="M111" i="2" s="1"/>
  <c r="J110" i="2" l="1"/>
  <c r="K110" i="2" s="1"/>
  <c r="H111" i="1"/>
  <c r="H111" i="2"/>
  <c r="N111" i="2" s="1"/>
  <c r="F112" i="1"/>
  <c r="E112" i="2"/>
  <c r="M112" i="2" s="1"/>
  <c r="J111" i="2" l="1"/>
  <c r="K111" i="2" s="1"/>
  <c r="H112" i="1"/>
  <c r="H112" i="2"/>
  <c r="N112" i="2" s="1"/>
  <c r="F113" i="1"/>
  <c r="E113" i="2"/>
  <c r="M113" i="2" s="1"/>
  <c r="J112" i="2" l="1"/>
  <c r="K112" i="2" s="1"/>
  <c r="H113" i="1"/>
  <c r="H113" i="2"/>
  <c r="N113" i="2" s="1"/>
  <c r="F114" i="1"/>
  <c r="E114" i="2"/>
  <c r="M114" i="2" s="1"/>
  <c r="J113" i="2" l="1"/>
  <c r="K113" i="2" s="1"/>
  <c r="H114" i="1"/>
  <c r="H114" i="2"/>
  <c r="N114" i="2" s="1"/>
  <c r="F115" i="1"/>
  <c r="E115" i="2"/>
  <c r="M115" i="2" s="1"/>
  <c r="J114" i="2" l="1"/>
  <c r="K114" i="2" s="1"/>
  <c r="H115" i="1"/>
  <c r="H115" i="2"/>
  <c r="N115" i="2" s="1"/>
  <c r="F116" i="1"/>
  <c r="E116" i="2"/>
  <c r="M116" i="2" s="1"/>
  <c r="J115" i="2" l="1"/>
  <c r="K115" i="2" s="1"/>
  <c r="H116" i="1"/>
  <c r="H116" i="2"/>
  <c r="N116" i="2" s="1"/>
  <c r="F117" i="1"/>
  <c r="E117" i="2"/>
  <c r="M117" i="2" s="1"/>
  <c r="J116" i="2" l="1"/>
  <c r="K116" i="2" s="1"/>
  <c r="H117" i="1"/>
  <c r="H117" i="2"/>
  <c r="N117" i="2" s="1"/>
  <c r="F118" i="1"/>
  <c r="E118" i="2"/>
  <c r="M118" i="2" s="1"/>
  <c r="J117" i="2" l="1"/>
  <c r="K117" i="2" s="1"/>
  <c r="H118" i="1"/>
  <c r="H118" i="2"/>
  <c r="N118" i="2" s="1"/>
  <c r="F119" i="1"/>
  <c r="E119" i="2"/>
  <c r="M119" i="2" s="1"/>
  <c r="J118" i="2" l="1"/>
  <c r="K118" i="2" s="1"/>
  <c r="H119" i="1"/>
  <c r="H119" i="2"/>
  <c r="N119" i="2" s="1"/>
  <c r="F120" i="1"/>
  <c r="E120" i="2"/>
  <c r="M120" i="2" s="1"/>
  <c r="J119" i="2" l="1"/>
  <c r="K119" i="2" s="1"/>
  <c r="H120" i="1"/>
  <c r="H120" i="2"/>
  <c r="N120" i="2" s="1"/>
  <c r="F121" i="1"/>
  <c r="E121" i="2"/>
  <c r="M121" i="2" s="1"/>
  <c r="J120" i="2" l="1"/>
  <c r="K120" i="2" s="1"/>
  <c r="H121" i="1"/>
  <c r="H121" i="2"/>
  <c r="N121" i="2" s="1"/>
  <c r="F122" i="1"/>
  <c r="E122" i="2"/>
  <c r="M122" i="2" s="1"/>
  <c r="J121" i="2" l="1"/>
  <c r="K121" i="2" s="1"/>
  <c r="H122" i="1"/>
  <c r="H122" i="2"/>
  <c r="N122" i="2" s="1"/>
  <c r="F123" i="1"/>
  <c r="E123" i="2"/>
  <c r="M123" i="2" s="1"/>
  <c r="J122" i="2" l="1"/>
  <c r="K122" i="2" s="1"/>
  <c r="H123" i="1"/>
  <c r="H123" i="2"/>
  <c r="N123" i="2" s="1"/>
  <c r="F124" i="1"/>
  <c r="E124" i="2"/>
  <c r="M124" i="2" s="1"/>
  <c r="J123" i="2" l="1"/>
  <c r="K123" i="2" s="1"/>
  <c r="H124" i="1"/>
  <c r="H124" i="2"/>
  <c r="N124" i="2" s="1"/>
  <c r="F125" i="1"/>
  <c r="E126" i="2" s="1"/>
  <c r="M126" i="2" s="1"/>
  <c r="E125" i="2"/>
  <c r="M125" i="2" s="1"/>
  <c r="J124" i="2" l="1"/>
  <c r="K124" i="2" s="1"/>
  <c r="H125" i="1"/>
  <c r="H126" i="2" s="1"/>
  <c r="N126" i="2" s="1"/>
  <c r="H125" i="2"/>
  <c r="N125" i="2" s="1"/>
  <c r="J126" i="2" l="1"/>
  <c r="K126" i="2" s="1"/>
  <c r="J125" i="2"/>
  <c r="K125" i="2" s="1"/>
</calcChain>
</file>

<file path=xl/sharedStrings.xml><?xml version="1.0" encoding="utf-8"?>
<sst xmlns="http://schemas.openxmlformats.org/spreadsheetml/2006/main" count="285" uniqueCount="34">
  <si>
    <t>Sr. No.</t>
  </si>
  <si>
    <t>Name of Employee</t>
  </si>
  <si>
    <t>Post</t>
  </si>
  <si>
    <t>dk;kZy; vkns'k</t>
  </si>
  <si>
    <t>Øekad&amp;</t>
  </si>
  <si>
    <t>Drawn DA</t>
  </si>
  <si>
    <t>Lecturer</t>
  </si>
  <si>
    <t>Total Difference DA Amount Credited to GPF / GPF 2004</t>
  </si>
  <si>
    <t>çfrfyfi%&amp; fuEukafdr dks lwpukFkZ ,oa vko';d dk;Zokgh gsrq çsf"kr gS&amp;</t>
  </si>
  <si>
    <t>1&amp; Jheku~ dks"kkfèkdkjh@midks"kkfèkdkjh ------------------------------ dks lwpukFkZA</t>
  </si>
  <si>
    <t>2&amp; ys[kk 'kk[kk &amp; fcy cukus gsrqA</t>
  </si>
  <si>
    <t>3&amp; lacafèkr deZpkjh Jh-------------------------------------------------A</t>
  </si>
  <si>
    <t>4&amp; dk;kZy; çfrA</t>
  </si>
  <si>
    <t>fnukad &amp;</t>
  </si>
  <si>
    <t>iz/kkukpk;Z</t>
  </si>
  <si>
    <t>dk;kZy; dh lhy ;gka cuk,s</t>
  </si>
  <si>
    <t>GPF</t>
  </si>
  <si>
    <t>DA to be Drawn</t>
  </si>
  <si>
    <t>Net Amount</t>
  </si>
  <si>
    <t>GPF 2004</t>
  </si>
  <si>
    <t>GPF/
GPF 2004</t>
  </si>
  <si>
    <t>Basic
Jul-23</t>
  </si>
  <si>
    <t>Basic
Aug-23</t>
  </si>
  <si>
    <t>DA Arrear Order 46 to 50 Percent</t>
  </si>
  <si>
    <t>Basic
Jan-24</t>
  </si>
  <si>
    <t>Drawn DA Rate Jan-24</t>
  </si>
  <si>
    <t>Basic
Feb-24</t>
  </si>
  <si>
    <t>Drawn DA Rate Feb-24</t>
  </si>
  <si>
    <r>
      <t xml:space="preserve">              jktLFkku ljdkj foRr foHkkx ds vkns'k Øekad &amp; </t>
    </r>
    <r>
      <rPr>
        <sz val="14"/>
        <color theme="1"/>
        <rFont val="Calibri"/>
        <family val="2"/>
        <scheme val="minor"/>
      </rPr>
      <t>No. F. 6(3) FD (Rules)/2017</t>
    </r>
    <r>
      <rPr>
        <sz val="16"/>
        <color theme="1"/>
        <rFont val="DevLys 010"/>
      </rPr>
      <t xml:space="preserve"> t;iqj fnukad 14 ekpZ 2024 ds vuqlkj egxkabZ HkRrk ¼Mh-,-½ dh nj dks la'kksf/kr dj 46 izfr'kr ls c&lt;+kdj 50 izfr'kr fd;k x;k gS A bl dkj.k fuEukfdr deZpkfj;ksa dh egxkabZ HkRrk nj dks iqu% fuèkkZfjr dj varj ekg tuojh 24 ls Qjojh 24 rd dh jkf'k dk osru Hkqxrku djus dh Loh—fr çnku dh tkrh gSA</t>
    </r>
  </si>
  <si>
    <t xml:space="preserve">राजकीय उच्च माध्यमिक विद्यालय राजस्थान </t>
  </si>
  <si>
    <t>....@.....@2023@</t>
  </si>
  <si>
    <t>22/032024</t>
  </si>
  <si>
    <t>Ashok Chudhary</t>
  </si>
  <si>
    <t xml:space="preserve">बालोतरा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</si>
</sst>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color theme="1"/>
      <name val="DevLys 010"/>
    </font>
    <font>
      <b/>
      <sz val="16"/>
      <color theme="1"/>
      <name val="DevLys 010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DevLys 010"/>
    </font>
    <font>
      <b/>
      <sz val="22"/>
      <color theme="1"/>
      <name val="DevLys 010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DevLys 010"/>
    </font>
    <font>
      <b/>
      <sz val="14"/>
      <color theme="1"/>
      <name val="DevLys 010"/>
    </font>
    <font>
      <b/>
      <sz val="16"/>
      <color theme="0"/>
      <name val="DevLys 010"/>
    </font>
    <font>
      <sz val="12"/>
      <color theme="1"/>
      <name val="DevLys 010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 hidden="1"/>
    </xf>
    <xf numFmtId="14" fontId="14" fillId="0" borderId="0" xfId="0" applyNumberFormat="1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right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/>
      <protection hidden="1"/>
    </xf>
  </cellXfs>
  <cellStyles count="1">
    <cellStyle name="Normal" xfId="0" builtinId="0"/>
  </cellStyles>
  <dxfs count="15">
    <dxf>
      <font>
        <color theme="0"/>
      </font>
    </dxf>
    <dxf>
      <font>
        <color theme="0"/>
      </font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125" totalsRowShown="0" headerRowDxfId="14" dataDxfId="12" headerRowBorderDxfId="13" tableBorderDxfId="11" totalsRowBorderDxfId="10">
  <tableColumns count="8">
    <tableColumn id="1" xr3:uid="{00000000-0010-0000-0000-000001000000}" name="Sr. No." dataDxfId="9">
      <calculatedColumnFormula>IF(Table1[[#This Row],[Name of Employee]]="","",ROWS($A$1:A1))</calculatedColumnFormula>
    </tableColumn>
    <tableColumn id="2" xr3:uid="{00000000-0010-0000-0000-000002000000}" name="Name of Employee" dataDxfId="8"/>
    <tableColumn id="3" xr3:uid="{00000000-0010-0000-0000-000003000000}" name="Post" dataDxfId="7"/>
    <tableColumn id="10" xr3:uid="{00000000-0010-0000-0000-00000A000000}" name="GPF/_x000a_GPF 2004" dataDxfId="6"/>
    <tableColumn id="4" xr3:uid="{00000000-0010-0000-0000-000004000000}" name="Basic_x000a_Jan-24" dataDxfId="5"/>
    <tableColumn id="5" xr3:uid="{00000000-0010-0000-0000-000005000000}" name="Drawn DA Rate Jan-24" dataDxfId="4"/>
    <tableColumn id="6" xr3:uid="{00000000-0010-0000-0000-000006000000}" name="Basic_x000a_Feb-24" dataDxfId="3">
      <calculatedColumnFormula>Table1[[#This Row],[Basic
Jan-24]]</calculatedColumnFormula>
    </tableColumn>
    <tableColumn id="7" xr3:uid="{00000000-0010-0000-0000-000007000000}" name="Drawn DA Rate Feb-24" dataDxfId="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workbookViewId="0">
      <pane ySplit="4" topLeftCell="A5" activePane="bottomLeft" state="frozen"/>
      <selection pane="bottomLeft" activeCell="M13" sqref="M13"/>
    </sheetView>
  </sheetViews>
  <sheetFormatPr defaultColWidth="9.109375" defaultRowHeight="20.100000000000001" customHeight="1" x14ac:dyDescent="0.3"/>
  <cols>
    <col min="1" max="1" width="7.6640625" style="4" customWidth="1"/>
    <col min="2" max="2" width="21.5546875" style="1" customWidth="1"/>
    <col min="3" max="3" width="13.88671875" style="1" customWidth="1"/>
    <col min="4" max="4" width="10.44140625" style="1" customWidth="1"/>
    <col min="5" max="5" width="8.6640625" style="4" customWidth="1"/>
    <col min="6" max="6" width="12.6640625" style="4" customWidth="1"/>
    <col min="7" max="7" width="8.6640625" style="4" customWidth="1"/>
    <col min="8" max="8" width="12.6640625" style="4" customWidth="1"/>
    <col min="9" max="16384" width="9.109375" style="1"/>
  </cols>
  <sheetData>
    <row r="1" spans="1:13" ht="28.5" customHeight="1" x14ac:dyDescent="0.3">
      <c r="A1" s="28" t="s">
        <v>29</v>
      </c>
      <c r="B1" s="28"/>
      <c r="C1" s="28"/>
      <c r="D1" s="28"/>
      <c r="E1" s="28"/>
      <c r="F1" s="28"/>
      <c r="G1" s="28"/>
      <c r="H1" s="28"/>
      <c r="J1" s="27" t="s">
        <v>14</v>
      </c>
      <c r="K1" s="27"/>
      <c r="L1" s="27"/>
      <c r="M1" s="27"/>
    </row>
    <row r="2" spans="1:13" ht="24.75" customHeight="1" x14ac:dyDescent="0.3">
      <c r="A2" s="29" t="s">
        <v>23</v>
      </c>
      <c r="B2" s="29"/>
      <c r="C2" s="29"/>
      <c r="D2" s="29"/>
      <c r="E2" s="29"/>
      <c r="F2" s="29"/>
      <c r="G2" s="29"/>
      <c r="H2" s="29"/>
      <c r="J2" s="27" t="s">
        <v>29</v>
      </c>
      <c r="K2" s="27"/>
      <c r="L2" s="27"/>
      <c r="M2" s="27"/>
    </row>
    <row r="3" spans="1:13" s="12" customFormat="1" ht="26.25" customHeight="1" thickBot="1" x14ac:dyDescent="0.35">
      <c r="A3" s="11" t="s">
        <v>4</v>
      </c>
      <c r="B3" s="31" t="s">
        <v>30</v>
      </c>
      <c r="C3" s="31"/>
      <c r="D3" s="31"/>
      <c r="E3" s="31"/>
      <c r="F3" s="23" t="s">
        <v>13</v>
      </c>
      <c r="G3" s="30" t="s">
        <v>31</v>
      </c>
      <c r="H3" s="30"/>
      <c r="J3" s="27" t="s">
        <v>33</v>
      </c>
      <c r="K3" s="27"/>
      <c r="L3" s="27"/>
      <c r="M3" s="27"/>
    </row>
    <row r="4" spans="1:13" s="15" customFormat="1" ht="31.8" thickBot="1" x14ac:dyDescent="0.35">
      <c r="A4" s="13" t="s">
        <v>0</v>
      </c>
      <c r="B4" s="14" t="s">
        <v>1</v>
      </c>
      <c r="C4" s="14" t="s">
        <v>2</v>
      </c>
      <c r="D4" s="14" t="s">
        <v>20</v>
      </c>
      <c r="E4" s="14" t="s">
        <v>24</v>
      </c>
      <c r="F4" s="14" t="s">
        <v>25</v>
      </c>
      <c r="G4" s="14" t="s">
        <v>26</v>
      </c>
      <c r="H4" s="14" t="s">
        <v>27</v>
      </c>
      <c r="J4" s="24" t="s">
        <v>15</v>
      </c>
      <c r="K4" s="25"/>
      <c r="L4" s="25"/>
      <c r="M4" s="26"/>
    </row>
    <row r="5" spans="1:13" ht="20.100000000000001" customHeight="1" x14ac:dyDescent="0.3">
      <c r="A5" s="9">
        <f>IF(Table1[[#This Row],[Name of Employee]]="","",ROWS($A$1:A1))</f>
        <v>1</v>
      </c>
      <c r="B5" s="18" t="s">
        <v>32</v>
      </c>
      <c r="C5" s="18" t="s">
        <v>6</v>
      </c>
      <c r="D5" s="16" t="s">
        <v>19</v>
      </c>
      <c r="E5" s="16">
        <v>82400</v>
      </c>
      <c r="F5" s="19">
        <v>0.46</v>
      </c>
      <c r="G5" s="9">
        <f>Table1[[#This Row],[Basic
Jan-24]]</f>
        <v>82400</v>
      </c>
      <c r="H5" s="19">
        <v>0.46</v>
      </c>
    </row>
    <row r="6" spans="1:13" ht="20.100000000000001" customHeight="1" x14ac:dyDescent="0.3">
      <c r="A6" s="9">
        <f>IF(Table1[[#This Row],[Name of Employee]]="","",ROWS($A$1:A2))</f>
        <v>2</v>
      </c>
      <c r="B6" s="18" t="s">
        <v>32</v>
      </c>
      <c r="C6" s="18" t="s">
        <v>6</v>
      </c>
      <c r="D6" s="16" t="s">
        <v>16</v>
      </c>
      <c r="E6" s="16">
        <v>49900</v>
      </c>
      <c r="F6" s="20">
        <f>F5</f>
        <v>0.46</v>
      </c>
      <c r="G6" s="9">
        <f>Table1[[#This Row],[Basic
Jan-24]]</f>
        <v>49900</v>
      </c>
      <c r="H6" s="20">
        <f>H5</f>
        <v>0.46</v>
      </c>
    </row>
    <row r="7" spans="1:13" ht="20.100000000000001" customHeight="1" x14ac:dyDescent="0.3">
      <c r="A7" s="9">
        <f>IF(Table1[[#This Row],[Name of Employee]]="","",ROWS($A$1:A3))</f>
        <v>3</v>
      </c>
      <c r="B7" s="18" t="s">
        <v>32</v>
      </c>
      <c r="C7" s="18" t="s">
        <v>6</v>
      </c>
      <c r="D7" s="16" t="s">
        <v>16</v>
      </c>
      <c r="E7" s="16">
        <v>63100</v>
      </c>
      <c r="F7" s="20">
        <f t="shared" ref="F7:F70" si="0">F6</f>
        <v>0.46</v>
      </c>
      <c r="G7" s="9">
        <f>Table1[[#This Row],[Basic
Jan-24]]</f>
        <v>63100</v>
      </c>
      <c r="H7" s="20">
        <f t="shared" ref="H7:H70" si="1">H6</f>
        <v>0.46</v>
      </c>
    </row>
    <row r="8" spans="1:13" ht="20.100000000000001" customHeight="1" x14ac:dyDescent="0.3">
      <c r="A8" s="9">
        <f>IF(Table1[[#This Row],[Name of Employee]]="","",ROWS($A$1:A4))</f>
        <v>4</v>
      </c>
      <c r="B8" s="18" t="s">
        <v>32</v>
      </c>
      <c r="C8" s="18" t="s">
        <v>6</v>
      </c>
      <c r="D8" s="16" t="s">
        <v>16</v>
      </c>
      <c r="E8" s="16">
        <v>90300</v>
      </c>
      <c r="F8" s="20">
        <f t="shared" si="0"/>
        <v>0.46</v>
      </c>
      <c r="G8" s="9">
        <f>Table1[[#This Row],[Basic
Jan-24]]</f>
        <v>90300</v>
      </c>
      <c r="H8" s="20">
        <f t="shared" si="1"/>
        <v>0.46</v>
      </c>
    </row>
    <row r="9" spans="1:13" ht="20.100000000000001" customHeight="1" x14ac:dyDescent="0.3">
      <c r="A9" s="9">
        <f>IF(Table1[[#This Row],[Name of Employee]]="","",ROWS($A$1:A5))</f>
        <v>5</v>
      </c>
      <c r="B9" s="18" t="s">
        <v>32</v>
      </c>
      <c r="C9" s="18" t="s">
        <v>6</v>
      </c>
      <c r="D9" s="16" t="s">
        <v>16</v>
      </c>
      <c r="E9" s="16">
        <v>51400</v>
      </c>
      <c r="F9" s="20">
        <f t="shared" si="0"/>
        <v>0.46</v>
      </c>
      <c r="G9" s="9">
        <f>Table1[[#This Row],[Basic
Jan-24]]</f>
        <v>51400</v>
      </c>
      <c r="H9" s="20">
        <f t="shared" si="1"/>
        <v>0.46</v>
      </c>
    </row>
    <row r="10" spans="1:13" ht="20.100000000000001" customHeight="1" x14ac:dyDescent="0.3">
      <c r="A10" s="9">
        <f>IF(Table1[[#This Row],[Name of Employee]]="","",ROWS($A$1:A6))</f>
        <v>6</v>
      </c>
      <c r="B10" s="18" t="s">
        <v>32</v>
      </c>
      <c r="C10" s="18" t="s">
        <v>6</v>
      </c>
      <c r="D10" s="16"/>
      <c r="E10" s="16"/>
      <c r="F10" s="20">
        <f t="shared" si="0"/>
        <v>0.46</v>
      </c>
      <c r="G10" s="9">
        <f>Table1[[#This Row],[Basic
Jan-24]]</f>
        <v>0</v>
      </c>
      <c r="H10" s="20">
        <f t="shared" si="1"/>
        <v>0.46</v>
      </c>
    </row>
    <row r="11" spans="1:13" ht="20.100000000000001" customHeight="1" x14ac:dyDescent="0.3">
      <c r="A11" s="9">
        <f>IF(Table1[[#This Row],[Name of Employee]]="","",ROWS($A$1:A7))</f>
        <v>7</v>
      </c>
      <c r="B11" s="18" t="s">
        <v>32</v>
      </c>
      <c r="C11" s="18" t="s">
        <v>6</v>
      </c>
      <c r="D11" s="16"/>
      <c r="E11" s="16"/>
      <c r="F11" s="20">
        <f t="shared" si="0"/>
        <v>0.46</v>
      </c>
      <c r="G11" s="9">
        <f>Table1[[#This Row],[Basic
Jan-24]]</f>
        <v>0</v>
      </c>
      <c r="H11" s="20">
        <f t="shared" si="1"/>
        <v>0.46</v>
      </c>
    </row>
    <row r="12" spans="1:13" ht="20.100000000000001" customHeight="1" x14ac:dyDescent="0.3">
      <c r="A12" s="9">
        <f>IF(Table1[[#This Row],[Name of Employee]]="","",ROWS($A$1:A8))</f>
        <v>8</v>
      </c>
      <c r="B12" s="18" t="s">
        <v>32</v>
      </c>
      <c r="C12" s="18" t="s">
        <v>6</v>
      </c>
      <c r="D12" s="16"/>
      <c r="E12" s="16"/>
      <c r="F12" s="20">
        <f t="shared" si="0"/>
        <v>0.46</v>
      </c>
      <c r="G12" s="9">
        <f>Table1[[#This Row],[Basic
Jan-24]]</f>
        <v>0</v>
      </c>
      <c r="H12" s="20">
        <f t="shared" si="1"/>
        <v>0.46</v>
      </c>
    </row>
    <row r="13" spans="1:13" ht="20.100000000000001" customHeight="1" x14ac:dyDescent="0.3">
      <c r="A13" s="9">
        <f>IF(Table1[[#This Row],[Name of Employee]]="","",ROWS($A$1:A9))</f>
        <v>9</v>
      </c>
      <c r="B13" s="18" t="s">
        <v>32</v>
      </c>
      <c r="C13" s="18" t="s">
        <v>6</v>
      </c>
      <c r="D13" s="16"/>
      <c r="E13" s="16"/>
      <c r="F13" s="20">
        <f t="shared" si="0"/>
        <v>0.46</v>
      </c>
      <c r="G13" s="9">
        <f>Table1[[#This Row],[Basic
Jan-24]]</f>
        <v>0</v>
      </c>
      <c r="H13" s="20">
        <f t="shared" si="1"/>
        <v>0.46</v>
      </c>
    </row>
    <row r="14" spans="1:13" ht="20.100000000000001" customHeight="1" x14ac:dyDescent="0.3">
      <c r="A14" s="9">
        <f>IF(Table1[[#This Row],[Name of Employee]]="","",ROWS($A$1:A10))</f>
        <v>10</v>
      </c>
      <c r="B14" s="18" t="s">
        <v>32</v>
      </c>
      <c r="C14" s="18" t="s">
        <v>6</v>
      </c>
      <c r="D14" s="16"/>
      <c r="E14" s="16"/>
      <c r="F14" s="20">
        <f t="shared" si="0"/>
        <v>0.46</v>
      </c>
      <c r="G14" s="9">
        <f>Table1[[#This Row],[Basic
Jan-24]]</f>
        <v>0</v>
      </c>
      <c r="H14" s="20">
        <f t="shared" si="1"/>
        <v>0.46</v>
      </c>
    </row>
    <row r="15" spans="1:13" ht="20.100000000000001" customHeight="1" x14ac:dyDescent="0.3">
      <c r="A15" s="9">
        <f>IF(Table1[[#This Row],[Name of Employee]]="","",ROWS($A$1:A11))</f>
        <v>11</v>
      </c>
      <c r="B15" s="18" t="s">
        <v>32</v>
      </c>
      <c r="C15" s="18" t="s">
        <v>6</v>
      </c>
      <c r="D15" s="16"/>
      <c r="E15" s="16"/>
      <c r="F15" s="20">
        <f t="shared" si="0"/>
        <v>0.46</v>
      </c>
      <c r="G15" s="9">
        <f>Table1[[#This Row],[Basic
Jan-24]]</f>
        <v>0</v>
      </c>
      <c r="H15" s="20">
        <f t="shared" si="1"/>
        <v>0.46</v>
      </c>
    </row>
    <row r="16" spans="1:13" ht="20.100000000000001" customHeight="1" x14ac:dyDescent="0.3">
      <c r="A16" s="9">
        <f>IF(Table1[[#This Row],[Name of Employee]]="","",ROWS($A$1:A12))</f>
        <v>12</v>
      </c>
      <c r="B16" s="18" t="s">
        <v>32</v>
      </c>
      <c r="C16" s="18" t="s">
        <v>6</v>
      </c>
      <c r="D16" s="16"/>
      <c r="E16" s="16"/>
      <c r="F16" s="20">
        <f t="shared" si="0"/>
        <v>0.46</v>
      </c>
      <c r="G16" s="9">
        <f>Table1[[#This Row],[Basic
Jan-24]]</f>
        <v>0</v>
      </c>
      <c r="H16" s="20">
        <f t="shared" si="1"/>
        <v>0.46</v>
      </c>
    </row>
    <row r="17" spans="1:8" ht="20.100000000000001" customHeight="1" x14ac:dyDescent="0.3">
      <c r="A17" s="9">
        <f>IF(Table1[[#This Row],[Name of Employee]]="","",ROWS($A$1:A13))</f>
        <v>13</v>
      </c>
      <c r="B17" s="18" t="s">
        <v>32</v>
      </c>
      <c r="C17" s="18" t="s">
        <v>6</v>
      </c>
      <c r="D17" s="16"/>
      <c r="E17" s="16"/>
      <c r="F17" s="20">
        <f t="shared" si="0"/>
        <v>0.46</v>
      </c>
      <c r="G17" s="9">
        <f>Table1[[#This Row],[Basic
Jan-24]]</f>
        <v>0</v>
      </c>
      <c r="H17" s="20">
        <f t="shared" si="1"/>
        <v>0.46</v>
      </c>
    </row>
    <row r="18" spans="1:8" ht="20.100000000000001" customHeight="1" x14ac:dyDescent="0.3">
      <c r="A18" s="9">
        <f>IF(Table1[[#This Row],[Name of Employee]]="","",ROWS($A$1:A14))</f>
        <v>14</v>
      </c>
      <c r="B18" s="18" t="s">
        <v>32</v>
      </c>
      <c r="C18" s="18" t="s">
        <v>6</v>
      </c>
      <c r="D18" s="16"/>
      <c r="E18" s="16"/>
      <c r="F18" s="20">
        <f t="shared" si="0"/>
        <v>0.46</v>
      </c>
      <c r="G18" s="9">
        <f>Table1[[#This Row],[Basic
Jan-24]]</f>
        <v>0</v>
      </c>
      <c r="H18" s="20">
        <f t="shared" si="1"/>
        <v>0.46</v>
      </c>
    </row>
    <row r="19" spans="1:8" ht="20.100000000000001" customHeight="1" x14ac:dyDescent="0.3">
      <c r="A19" s="9">
        <f>IF(Table1[[#This Row],[Name of Employee]]="","",ROWS($A$1:A15))</f>
        <v>15</v>
      </c>
      <c r="B19" s="18" t="s">
        <v>32</v>
      </c>
      <c r="C19" s="18" t="s">
        <v>6</v>
      </c>
      <c r="D19" s="16"/>
      <c r="E19" s="16"/>
      <c r="F19" s="20">
        <f t="shared" si="0"/>
        <v>0.46</v>
      </c>
      <c r="G19" s="9">
        <f>Table1[[#This Row],[Basic
Jan-24]]</f>
        <v>0</v>
      </c>
      <c r="H19" s="20">
        <f t="shared" si="1"/>
        <v>0.46</v>
      </c>
    </row>
    <row r="20" spans="1:8" ht="20.100000000000001" customHeight="1" x14ac:dyDescent="0.3">
      <c r="A20" s="9">
        <f>IF(Table1[[#This Row],[Name of Employee]]="","",ROWS($A$1:A16))</f>
        <v>16</v>
      </c>
      <c r="B20" s="18" t="s">
        <v>32</v>
      </c>
      <c r="C20" s="18" t="s">
        <v>6</v>
      </c>
      <c r="D20" s="16"/>
      <c r="E20" s="16"/>
      <c r="F20" s="20">
        <f t="shared" si="0"/>
        <v>0.46</v>
      </c>
      <c r="G20" s="9">
        <f>Table1[[#This Row],[Basic
Jan-24]]</f>
        <v>0</v>
      </c>
      <c r="H20" s="20">
        <f t="shared" si="1"/>
        <v>0.46</v>
      </c>
    </row>
    <row r="21" spans="1:8" ht="20.100000000000001" customHeight="1" x14ac:dyDescent="0.3">
      <c r="A21" s="9">
        <f>IF(Table1[[#This Row],[Name of Employee]]="","",ROWS($A$1:A17))</f>
        <v>17</v>
      </c>
      <c r="B21" s="18" t="s">
        <v>32</v>
      </c>
      <c r="C21" s="18" t="s">
        <v>6</v>
      </c>
      <c r="D21" s="16"/>
      <c r="E21" s="16"/>
      <c r="F21" s="20">
        <f t="shared" si="0"/>
        <v>0.46</v>
      </c>
      <c r="G21" s="9">
        <f>Table1[[#This Row],[Basic
Jan-24]]</f>
        <v>0</v>
      </c>
      <c r="H21" s="20">
        <f t="shared" si="1"/>
        <v>0.46</v>
      </c>
    </row>
    <row r="22" spans="1:8" ht="20.100000000000001" customHeight="1" x14ac:dyDescent="0.3">
      <c r="A22" s="9">
        <f>IF(Table1[[#This Row],[Name of Employee]]="","",ROWS($A$1:A18))</f>
        <v>18</v>
      </c>
      <c r="B22" s="18" t="s">
        <v>32</v>
      </c>
      <c r="C22" s="18" t="s">
        <v>6</v>
      </c>
      <c r="D22" s="16"/>
      <c r="E22" s="16"/>
      <c r="F22" s="20">
        <f t="shared" si="0"/>
        <v>0.46</v>
      </c>
      <c r="G22" s="9">
        <f>Table1[[#This Row],[Basic
Jan-24]]</f>
        <v>0</v>
      </c>
      <c r="H22" s="20">
        <f t="shared" si="1"/>
        <v>0.46</v>
      </c>
    </row>
    <row r="23" spans="1:8" ht="20.100000000000001" customHeight="1" x14ac:dyDescent="0.3">
      <c r="A23" s="9">
        <f>IF(Table1[[#This Row],[Name of Employee]]="","",ROWS($A$1:A19))</f>
        <v>19</v>
      </c>
      <c r="B23" s="18" t="s">
        <v>32</v>
      </c>
      <c r="C23" s="18" t="s">
        <v>6</v>
      </c>
      <c r="D23" s="16"/>
      <c r="E23" s="16"/>
      <c r="F23" s="20">
        <f t="shared" si="0"/>
        <v>0.46</v>
      </c>
      <c r="G23" s="9">
        <f>Table1[[#This Row],[Basic
Jan-24]]</f>
        <v>0</v>
      </c>
      <c r="H23" s="20">
        <f t="shared" si="1"/>
        <v>0.46</v>
      </c>
    </row>
    <row r="24" spans="1:8" ht="20.100000000000001" customHeight="1" x14ac:dyDescent="0.3">
      <c r="A24" s="9">
        <f>IF(Table1[[#This Row],[Name of Employee]]="","",ROWS($A$1:A20))</f>
        <v>20</v>
      </c>
      <c r="B24" s="18" t="s">
        <v>32</v>
      </c>
      <c r="C24" s="18" t="s">
        <v>6</v>
      </c>
      <c r="D24" s="16"/>
      <c r="E24" s="16"/>
      <c r="F24" s="20">
        <f t="shared" si="0"/>
        <v>0.46</v>
      </c>
      <c r="G24" s="9">
        <f>Table1[[#This Row],[Basic
Jan-24]]</f>
        <v>0</v>
      </c>
      <c r="H24" s="20">
        <f t="shared" si="1"/>
        <v>0.46</v>
      </c>
    </row>
    <row r="25" spans="1:8" ht="20.100000000000001" customHeight="1" x14ac:dyDescent="0.3">
      <c r="A25" s="9">
        <f>IF(Table1[[#This Row],[Name of Employee]]="","",ROWS($A$1:A21))</f>
        <v>21</v>
      </c>
      <c r="B25" s="18" t="s">
        <v>32</v>
      </c>
      <c r="C25" s="18" t="s">
        <v>6</v>
      </c>
      <c r="D25" s="16"/>
      <c r="E25" s="16"/>
      <c r="F25" s="20">
        <f t="shared" si="0"/>
        <v>0.46</v>
      </c>
      <c r="G25" s="9">
        <f>Table1[[#This Row],[Basic
Jan-24]]</f>
        <v>0</v>
      </c>
      <c r="H25" s="20">
        <f t="shared" si="1"/>
        <v>0.46</v>
      </c>
    </row>
    <row r="26" spans="1:8" ht="20.100000000000001" customHeight="1" x14ac:dyDescent="0.3">
      <c r="A26" s="9">
        <f>IF(Table1[[#This Row],[Name of Employee]]="","",ROWS($A$1:A22))</f>
        <v>22</v>
      </c>
      <c r="B26" s="18" t="s">
        <v>32</v>
      </c>
      <c r="C26" s="18" t="s">
        <v>6</v>
      </c>
      <c r="D26" s="16"/>
      <c r="E26" s="16"/>
      <c r="F26" s="20">
        <f t="shared" si="0"/>
        <v>0.46</v>
      </c>
      <c r="G26" s="9">
        <f>Table1[[#This Row],[Basic
Jan-24]]</f>
        <v>0</v>
      </c>
      <c r="H26" s="20">
        <f t="shared" si="1"/>
        <v>0.46</v>
      </c>
    </row>
    <row r="27" spans="1:8" ht="20.100000000000001" customHeight="1" x14ac:dyDescent="0.3">
      <c r="A27" s="9">
        <f>IF(Table1[[#This Row],[Name of Employee]]="","",ROWS($A$1:A23))</f>
        <v>23</v>
      </c>
      <c r="B27" s="18" t="s">
        <v>32</v>
      </c>
      <c r="C27" s="18" t="s">
        <v>6</v>
      </c>
      <c r="D27" s="16"/>
      <c r="E27" s="16"/>
      <c r="F27" s="20">
        <f t="shared" si="0"/>
        <v>0.46</v>
      </c>
      <c r="G27" s="9">
        <f>Table1[[#This Row],[Basic
Jan-24]]</f>
        <v>0</v>
      </c>
      <c r="H27" s="20">
        <f t="shared" si="1"/>
        <v>0.46</v>
      </c>
    </row>
    <row r="28" spans="1:8" ht="20.100000000000001" customHeight="1" x14ac:dyDescent="0.3">
      <c r="A28" s="9">
        <f>IF(Table1[[#This Row],[Name of Employee]]="","",ROWS($A$1:A24))</f>
        <v>24</v>
      </c>
      <c r="B28" s="18" t="s">
        <v>32</v>
      </c>
      <c r="C28" s="18" t="s">
        <v>6</v>
      </c>
      <c r="D28" s="16"/>
      <c r="E28" s="16"/>
      <c r="F28" s="20">
        <f t="shared" si="0"/>
        <v>0.46</v>
      </c>
      <c r="G28" s="9">
        <f>Table1[[#This Row],[Basic
Jan-24]]</f>
        <v>0</v>
      </c>
      <c r="H28" s="20">
        <f t="shared" si="1"/>
        <v>0.46</v>
      </c>
    </row>
    <row r="29" spans="1:8" ht="20.100000000000001" customHeight="1" x14ac:dyDescent="0.3">
      <c r="A29" s="9">
        <f>IF(Table1[[#This Row],[Name of Employee]]="","",ROWS($A$1:A25))</f>
        <v>25</v>
      </c>
      <c r="B29" s="18" t="s">
        <v>32</v>
      </c>
      <c r="C29" s="18" t="s">
        <v>6</v>
      </c>
      <c r="D29" s="16"/>
      <c r="E29" s="16"/>
      <c r="F29" s="20">
        <f t="shared" si="0"/>
        <v>0.46</v>
      </c>
      <c r="G29" s="9">
        <f>Table1[[#This Row],[Basic
Jan-24]]</f>
        <v>0</v>
      </c>
      <c r="H29" s="20">
        <f t="shared" si="1"/>
        <v>0.46</v>
      </c>
    </row>
    <row r="30" spans="1:8" ht="20.100000000000001" customHeight="1" x14ac:dyDescent="0.3">
      <c r="A30" s="9">
        <f>IF(Table1[[#This Row],[Name of Employee]]="","",ROWS($A$1:A26))</f>
        <v>26</v>
      </c>
      <c r="B30" s="18" t="s">
        <v>32</v>
      </c>
      <c r="C30" s="18" t="s">
        <v>6</v>
      </c>
      <c r="D30" s="16"/>
      <c r="E30" s="16"/>
      <c r="F30" s="20">
        <f t="shared" si="0"/>
        <v>0.46</v>
      </c>
      <c r="G30" s="9">
        <f>Table1[[#This Row],[Basic
Jan-24]]</f>
        <v>0</v>
      </c>
      <c r="H30" s="20">
        <f t="shared" si="1"/>
        <v>0.46</v>
      </c>
    </row>
    <row r="31" spans="1:8" ht="20.100000000000001" customHeight="1" x14ac:dyDescent="0.3">
      <c r="A31" s="9">
        <f>IF(Table1[[#This Row],[Name of Employee]]="","",ROWS($A$1:A27))</f>
        <v>27</v>
      </c>
      <c r="B31" s="18" t="s">
        <v>32</v>
      </c>
      <c r="C31" s="18" t="s">
        <v>6</v>
      </c>
      <c r="D31" s="16"/>
      <c r="E31" s="16"/>
      <c r="F31" s="20">
        <f t="shared" si="0"/>
        <v>0.46</v>
      </c>
      <c r="G31" s="9">
        <f>Table1[[#This Row],[Basic
Jan-24]]</f>
        <v>0</v>
      </c>
      <c r="H31" s="20">
        <f t="shared" si="1"/>
        <v>0.46</v>
      </c>
    </row>
    <row r="32" spans="1:8" ht="20.100000000000001" customHeight="1" x14ac:dyDescent="0.3">
      <c r="A32" s="9">
        <f>IF(Table1[[#This Row],[Name of Employee]]="","",ROWS($A$1:A28))</f>
        <v>28</v>
      </c>
      <c r="B32" s="18" t="s">
        <v>32</v>
      </c>
      <c r="C32" s="18" t="s">
        <v>6</v>
      </c>
      <c r="D32" s="16"/>
      <c r="E32" s="16"/>
      <c r="F32" s="20">
        <f t="shared" si="0"/>
        <v>0.46</v>
      </c>
      <c r="G32" s="9">
        <f>Table1[[#This Row],[Basic
Jan-24]]</f>
        <v>0</v>
      </c>
      <c r="H32" s="20">
        <f t="shared" si="1"/>
        <v>0.46</v>
      </c>
    </row>
    <row r="33" spans="1:8" ht="20.100000000000001" customHeight="1" x14ac:dyDescent="0.3">
      <c r="A33" s="9">
        <f>IF(Table1[[#This Row],[Name of Employee]]="","",ROWS($A$1:A29))</f>
        <v>29</v>
      </c>
      <c r="B33" s="18" t="s">
        <v>32</v>
      </c>
      <c r="C33" s="18" t="s">
        <v>6</v>
      </c>
      <c r="D33" s="16"/>
      <c r="E33" s="16"/>
      <c r="F33" s="20">
        <f t="shared" si="0"/>
        <v>0.46</v>
      </c>
      <c r="G33" s="9">
        <f>Table1[[#This Row],[Basic
Jan-24]]</f>
        <v>0</v>
      </c>
      <c r="H33" s="20">
        <f t="shared" si="1"/>
        <v>0.46</v>
      </c>
    </row>
    <row r="34" spans="1:8" ht="20.100000000000001" customHeight="1" x14ac:dyDescent="0.3">
      <c r="A34" s="9">
        <f>IF(Table1[[#This Row],[Name of Employee]]="","",ROWS($A$1:A30))</f>
        <v>30</v>
      </c>
      <c r="B34" s="18" t="s">
        <v>32</v>
      </c>
      <c r="C34" s="18" t="s">
        <v>6</v>
      </c>
      <c r="D34" s="16"/>
      <c r="E34" s="16"/>
      <c r="F34" s="20">
        <f t="shared" si="0"/>
        <v>0.46</v>
      </c>
      <c r="G34" s="9">
        <f>Table1[[#This Row],[Basic
Jan-24]]</f>
        <v>0</v>
      </c>
      <c r="H34" s="20">
        <f t="shared" si="1"/>
        <v>0.46</v>
      </c>
    </row>
    <row r="35" spans="1:8" ht="20.100000000000001" customHeight="1" x14ac:dyDescent="0.3">
      <c r="A35" s="9">
        <f>IF(Table1[[#This Row],[Name of Employee]]="","",ROWS($A$1:A31))</f>
        <v>31</v>
      </c>
      <c r="B35" s="18" t="s">
        <v>32</v>
      </c>
      <c r="C35" s="18" t="s">
        <v>6</v>
      </c>
      <c r="D35" s="16"/>
      <c r="E35" s="16"/>
      <c r="F35" s="20">
        <f t="shared" si="0"/>
        <v>0.46</v>
      </c>
      <c r="G35" s="9">
        <f>Table1[[#This Row],[Basic
Jan-24]]</f>
        <v>0</v>
      </c>
      <c r="H35" s="20">
        <f t="shared" si="1"/>
        <v>0.46</v>
      </c>
    </row>
    <row r="36" spans="1:8" ht="20.100000000000001" customHeight="1" x14ac:dyDescent="0.3">
      <c r="A36" s="9">
        <f>IF(Table1[[#This Row],[Name of Employee]]="","",ROWS($A$1:A32))</f>
        <v>32</v>
      </c>
      <c r="B36" s="18" t="s">
        <v>32</v>
      </c>
      <c r="C36" s="18" t="s">
        <v>6</v>
      </c>
      <c r="D36" s="16"/>
      <c r="E36" s="16"/>
      <c r="F36" s="20">
        <f t="shared" si="0"/>
        <v>0.46</v>
      </c>
      <c r="G36" s="9">
        <f>Table1[[#This Row],[Basic
Jan-24]]</f>
        <v>0</v>
      </c>
      <c r="H36" s="20">
        <f t="shared" si="1"/>
        <v>0.46</v>
      </c>
    </row>
    <row r="37" spans="1:8" ht="20.100000000000001" customHeight="1" x14ac:dyDescent="0.3">
      <c r="A37" s="9">
        <f>IF(Table1[[#This Row],[Name of Employee]]="","",ROWS($A$1:A33))</f>
        <v>33</v>
      </c>
      <c r="B37" s="18" t="s">
        <v>32</v>
      </c>
      <c r="C37" s="18" t="s">
        <v>6</v>
      </c>
      <c r="D37" s="16"/>
      <c r="E37" s="16"/>
      <c r="F37" s="20">
        <f t="shared" si="0"/>
        <v>0.46</v>
      </c>
      <c r="G37" s="9">
        <f>Table1[[#This Row],[Basic
Jan-24]]</f>
        <v>0</v>
      </c>
      <c r="H37" s="20">
        <f t="shared" si="1"/>
        <v>0.46</v>
      </c>
    </row>
    <row r="38" spans="1:8" ht="20.100000000000001" customHeight="1" x14ac:dyDescent="0.3">
      <c r="A38" s="9">
        <f>IF(Table1[[#This Row],[Name of Employee]]="","",ROWS($A$1:A34))</f>
        <v>34</v>
      </c>
      <c r="B38" s="18" t="s">
        <v>32</v>
      </c>
      <c r="C38" s="18" t="s">
        <v>6</v>
      </c>
      <c r="D38" s="16"/>
      <c r="E38" s="16"/>
      <c r="F38" s="20">
        <f t="shared" si="0"/>
        <v>0.46</v>
      </c>
      <c r="G38" s="9">
        <f>Table1[[#This Row],[Basic
Jan-24]]</f>
        <v>0</v>
      </c>
      <c r="H38" s="20">
        <f t="shared" si="1"/>
        <v>0.46</v>
      </c>
    </row>
    <row r="39" spans="1:8" ht="20.100000000000001" customHeight="1" x14ac:dyDescent="0.3">
      <c r="A39" s="9">
        <f>IF(Table1[[#This Row],[Name of Employee]]="","",ROWS($A$1:A35))</f>
        <v>35</v>
      </c>
      <c r="B39" s="18" t="s">
        <v>32</v>
      </c>
      <c r="C39" s="18" t="s">
        <v>6</v>
      </c>
      <c r="D39" s="16"/>
      <c r="E39" s="16"/>
      <c r="F39" s="20">
        <f t="shared" si="0"/>
        <v>0.46</v>
      </c>
      <c r="G39" s="9">
        <f>Table1[[#This Row],[Basic
Jan-24]]</f>
        <v>0</v>
      </c>
      <c r="H39" s="20">
        <f t="shared" si="1"/>
        <v>0.46</v>
      </c>
    </row>
    <row r="40" spans="1:8" ht="20.100000000000001" customHeight="1" x14ac:dyDescent="0.3">
      <c r="A40" s="9">
        <f>IF(Table1[[#This Row],[Name of Employee]]="","",ROWS($A$1:A36))</f>
        <v>36</v>
      </c>
      <c r="B40" s="18" t="s">
        <v>32</v>
      </c>
      <c r="C40" s="18" t="s">
        <v>6</v>
      </c>
      <c r="D40" s="16"/>
      <c r="E40" s="16"/>
      <c r="F40" s="20">
        <f t="shared" si="0"/>
        <v>0.46</v>
      </c>
      <c r="G40" s="9">
        <f>Table1[[#This Row],[Basic
Jan-24]]</f>
        <v>0</v>
      </c>
      <c r="H40" s="20">
        <f t="shared" si="1"/>
        <v>0.46</v>
      </c>
    </row>
    <row r="41" spans="1:8" ht="20.100000000000001" customHeight="1" x14ac:dyDescent="0.3">
      <c r="A41" s="9">
        <f>IF(Table1[[#This Row],[Name of Employee]]="","",ROWS($A$1:A37))</f>
        <v>37</v>
      </c>
      <c r="B41" s="18" t="s">
        <v>32</v>
      </c>
      <c r="C41" s="18" t="s">
        <v>6</v>
      </c>
      <c r="D41" s="16"/>
      <c r="E41" s="16"/>
      <c r="F41" s="20">
        <f t="shared" si="0"/>
        <v>0.46</v>
      </c>
      <c r="G41" s="9">
        <f>Table1[[#This Row],[Basic
Jan-24]]</f>
        <v>0</v>
      </c>
      <c r="H41" s="20">
        <f t="shared" si="1"/>
        <v>0.46</v>
      </c>
    </row>
    <row r="42" spans="1:8" ht="20.100000000000001" customHeight="1" x14ac:dyDescent="0.3">
      <c r="A42" s="9">
        <f>IF(Table1[[#This Row],[Name of Employee]]="","",ROWS($A$1:A38))</f>
        <v>38</v>
      </c>
      <c r="B42" s="18" t="s">
        <v>32</v>
      </c>
      <c r="C42" s="18" t="s">
        <v>6</v>
      </c>
      <c r="D42" s="16"/>
      <c r="E42" s="16"/>
      <c r="F42" s="20">
        <f t="shared" si="0"/>
        <v>0.46</v>
      </c>
      <c r="G42" s="9">
        <f>Table1[[#This Row],[Basic
Jan-24]]</f>
        <v>0</v>
      </c>
      <c r="H42" s="20">
        <f t="shared" si="1"/>
        <v>0.46</v>
      </c>
    </row>
    <row r="43" spans="1:8" ht="20.100000000000001" customHeight="1" x14ac:dyDescent="0.3">
      <c r="A43" s="9">
        <f>IF(Table1[[#This Row],[Name of Employee]]="","",ROWS($A$1:A39))</f>
        <v>39</v>
      </c>
      <c r="B43" s="18" t="s">
        <v>32</v>
      </c>
      <c r="C43" s="18" t="s">
        <v>6</v>
      </c>
      <c r="D43" s="16"/>
      <c r="E43" s="16"/>
      <c r="F43" s="20">
        <f t="shared" si="0"/>
        <v>0.46</v>
      </c>
      <c r="G43" s="9">
        <f>Table1[[#This Row],[Basic
Jan-24]]</f>
        <v>0</v>
      </c>
      <c r="H43" s="20">
        <f t="shared" si="1"/>
        <v>0.46</v>
      </c>
    </row>
    <row r="44" spans="1:8" ht="20.100000000000001" customHeight="1" x14ac:dyDescent="0.3">
      <c r="A44" s="9">
        <f>IF(Table1[[#This Row],[Name of Employee]]="","",ROWS($A$1:A40))</f>
        <v>40</v>
      </c>
      <c r="B44" s="18" t="s">
        <v>32</v>
      </c>
      <c r="C44" s="18" t="s">
        <v>6</v>
      </c>
      <c r="D44" s="16"/>
      <c r="E44" s="16"/>
      <c r="F44" s="20">
        <f t="shared" si="0"/>
        <v>0.46</v>
      </c>
      <c r="G44" s="9">
        <f>Table1[[#This Row],[Basic
Jan-24]]</f>
        <v>0</v>
      </c>
      <c r="H44" s="20">
        <f t="shared" si="1"/>
        <v>0.46</v>
      </c>
    </row>
    <row r="45" spans="1:8" ht="20.100000000000001" customHeight="1" x14ac:dyDescent="0.3">
      <c r="A45" s="9">
        <f>IF(Table1[[#This Row],[Name of Employee]]="","",ROWS($A$1:A41))</f>
        <v>41</v>
      </c>
      <c r="B45" s="18" t="s">
        <v>32</v>
      </c>
      <c r="C45" s="18" t="s">
        <v>6</v>
      </c>
      <c r="D45" s="16"/>
      <c r="E45" s="16"/>
      <c r="F45" s="20">
        <f t="shared" si="0"/>
        <v>0.46</v>
      </c>
      <c r="G45" s="9">
        <f>Table1[[#This Row],[Basic
Jan-24]]</f>
        <v>0</v>
      </c>
      <c r="H45" s="20">
        <f t="shared" si="1"/>
        <v>0.46</v>
      </c>
    </row>
    <row r="46" spans="1:8" ht="20.100000000000001" customHeight="1" x14ac:dyDescent="0.3">
      <c r="A46" s="9">
        <f>IF(Table1[[#This Row],[Name of Employee]]="","",ROWS($A$1:A42))</f>
        <v>42</v>
      </c>
      <c r="B46" s="18" t="s">
        <v>32</v>
      </c>
      <c r="C46" s="18" t="s">
        <v>6</v>
      </c>
      <c r="D46" s="16"/>
      <c r="E46" s="16"/>
      <c r="F46" s="20">
        <f t="shared" si="0"/>
        <v>0.46</v>
      </c>
      <c r="G46" s="9">
        <f>Table1[[#This Row],[Basic
Jan-24]]</f>
        <v>0</v>
      </c>
      <c r="H46" s="20">
        <f t="shared" si="1"/>
        <v>0.46</v>
      </c>
    </row>
    <row r="47" spans="1:8" ht="20.100000000000001" customHeight="1" x14ac:dyDescent="0.3">
      <c r="A47" s="9">
        <f>IF(Table1[[#This Row],[Name of Employee]]="","",ROWS($A$1:A43))</f>
        <v>43</v>
      </c>
      <c r="B47" s="18" t="s">
        <v>32</v>
      </c>
      <c r="C47" s="18" t="s">
        <v>6</v>
      </c>
      <c r="D47" s="16"/>
      <c r="E47" s="16"/>
      <c r="F47" s="20">
        <f t="shared" si="0"/>
        <v>0.46</v>
      </c>
      <c r="G47" s="9">
        <f>Table1[[#This Row],[Basic
Jan-24]]</f>
        <v>0</v>
      </c>
      <c r="H47" s="20">
        <f t="shared" si="1"/>
        <v>0.46</v>
      </c>
    </row>
    <row r="48" spans="1:8" ht="20.100000000000001" customHeight="1" x14ac:dyDescent="0.3">
      <c r="A48" s="9">
        <f>IF(Table1[[#This Row],[Name of Employee]]="","",ROWS($A$1:A44))</f>
        <v>44</v>
      </c>
      <c r="B48" s="18" t="s">
        <v>32</v>
      </c>
      <c r="C48" s="18" t="s">
        <v>6</v>
      </c>
      <c r="D48" s="16"/>
      <c r="E48" s="16"/>
      <c r="F48" s="20">
        <f t="shared" si="0"/>
        <v>0.46</v>
      </c>
      <c r="G48" s="9">
        <f>Table1[[#This Row],[Basic
Jan-24]]</f>
        <v>0</v>
      </c>
      <c r="H48" s="20">
        <f t="shared" si="1"/>
        <v>0.46</v>
      </c>
    </row>
    <row r="49" spans="1:8" ht="20.100000000000001" customHeight="1" x14ac:dyDescent="0.3">
      <c r="A49" s="9">
        <f>IF(Table1[[#This Row],[Name of Employee]]="","",ROWS($A$1:A45))</f>
        <v>45</v>
      </c>
      <c r="B49" s="18" t="s">
        <v>32</v>
      </c>
      <c r="C49" s="18" t="s">
        <v>6</v>
      </c>
      <c r="D49" s="16"/>
      <c r="E49" s="16"/>
      <c r="F49" s="20">
        <f t="shared" si="0"/>
        <v>0.46</v>
      </c>
      <c r="G49" s="9">
        <f>Table1[[#This Row],[Basic
Jan-24]]</f>
        <v>0</v>
      </c>
      <c r="H49" s="20">
        <f t="shared" si="1"/>
        <v>0.46</v>
      </c>
    </row>
    <row r="50" spans="1:8" ht="20.100000000000001" customHeight="1" x14ac:dyDescent="0.3">
      <c r="A50" s="9">
        <f>IF(Table1[[#This Row],[Name of Employee]]="","",ROWS($A$1:A46))</f>
        <v>46</v>
      </c>
      <c r="B50" s="18" t="s">
        <v>32</v>
      </c>
      <c r="C50" s="18" t="s">
        <v>6</v>
      </c>
      <c r="D50" s="16"/>
      <c r="E50" s="16"/>
      <c r="F50" s="20">
        <f t="shared" si="0"/>
        <v>0.46</v>
      </c>
      <c r="G50" s="9">
        <f>Table1[[#This Row],[Basic
Jan-24]]</f>
        <v>0</v>
      </c>
      <c r="H50" s="20">
        <f t="shared" si="1"/>
        <v>0.46</v>
      </c>
    </row>
    <row r="51" spans="1:8" ht="20.100000000000001" customHeight="1" x14ac:dyDescent="0.3">
      <c r="A51" s="9">
        <f>IF(Table1[[#This Row],[Name of Employee]]="","",ROWS($A$1:A47))</f>
        <v>47</v>
      </c>
      <c r="B51" s="18" t="s">
        <v>32</v>
      </c>
      <c r="C51" s="18" t="s">
        <v>6</v>
      </c>
      <c r="D51" s="16"/>
      <c r="E51" s="16"/>
      <c r="F51" s="20">
        <f t="shared" si="0"/>
        <v>0.46</v>
      </c>
      <c r="G51" s="9">
        <f>Table1[[#This Row],[Basic
Jan-24]]</f>
        <v>0</v>
      </c>
      <c r="H51" s="20">
        <f t="shared" si="1"/>
        <v>0.46</v>
      </c>
    </row>
    <row r="52" spans="1:8" ht="20.100000000000001" customHeight="1" x14ac:dyDescent="0.3">
      <c r="A52" s="9">
        <f>IF(Table1[[#This Row],[Name of Employee]]="","",ROWS($A$1:A48))</f>
        <v>48</v>
      </c>
      <c r="B52" s="18" t="s">
        <v>32</v>
      </c>
      <c r="C52" s="18" t="s">
        <v>6</v>
      </c>
      <c r="D52" s="16"/>
      <c r="E52" s="16"/>
      <c r="F52" s="20">
        <f t="shared" si="0"/>
        <v>0.46</v>
      </c>
      <c r="G52" s="9">
        <f>Table1[[#This Row],[Basic
Jan-24]]</f>
        <v>0</v>
      </c>
      <c r="H52" s="20">
        <f t="shared" si="1"/>
        <v>0.46</v>
      </c>
    </row>
    <row r="53" spans="1:8" ht="20.100000000000001" customHeight="1" x14ac:dyDescent="0.3">
      <c r="A53" s="9">
        <f>IF(Table1[[#This Row],[Name of Employee]]="","",ROWS($A$1:A49))</f>
        <v>49</v>
      </c>
      <c r="B53" s="18" t="s">
        <v>32</v>
      </c>
      <c r="C53" s="18" t="s">
        <v>6</v>
      </c>
      <c r="D53" s="16"/>
      <c r="E53" s="16"/>
      <c r="F53" s="20">
        <f t="shared" si="0"/>
        <v>0.46</v>
      </c>
      <c r="G53" s="9">
        <f>Table1[[#This Row],[Basic
Jan-24]]</f>
        <v>0</v>
      </c>
      <c r="H53" s="20">
        <f t="shared" si="1"/>
        <v>0.46</v>
      </c>
    </row>
    <row r="54" spans="1:8" ht="20.100000000000001" customHeight="1" x14ac:dyDescent="0.3">
      <c r="A54" s="9">
        <f>IF(Table1[[#This Row],[Name of Employee]]="","",ROWS($A$1:A50))</f>
        <v>50</v>
      </c>
      <c r="B54" s="18" t="s">
        <v>32</v>
      </c>
      <c r="C54" s="18" t="s">
        <v>6</v>
      </c>
      <c r="D54" s="16"/>
      <c r="E54" s="16"/>
      <c r="F54" s="20">
        <f t="shared" si="0"/>
        <v>0.46</v>
      </c>
      <c r="G54" s="9">
        <f>Table1[[#This Row],[Basic
Jan-24]]</f>
        <v>0</v>
      </c>
      <c r="H54" s="20">
        <f t="shared" si="1"/>
        <v>0.46</v>
      </c>
    </row>
    <row r="55" spans="1:8" ht="20.100000000000001" customHeight="1" x14ac:dyDescent="0.3">
      <c r="A55" s="9">
        <f>IF(Table1[[#This Row],[Name of Employee]]="","",ROWS($A$1:A51))</f>
        <v>51</v>
      </c>
      <c r="B55" s="18" t="s">
        <v>32</v>
      </c>
      <c r="C55" s="18" t="s">
        <v>6</v>
      </c>
      <c r="D55" s="16"/>
      <c r="E55" s="16"/>
      <c r="F55" s="20">
        <f t="shared" si="0"/>
        <v>0.46</v>
      </c>
      <c r="G55" s="9">
        <f>Table1[[#This Row],[Basic
Jan-24]]</f>
        <v>0</v>
      </c>
      <c r="H55" s="20">
        <f t="shared" si="1"/>
        <v>0.46</v>
      </c>
    </row>
    <row r="56" spans="1:8" ht="20.100000000000001" customHeight="1" x14ac:dyDescent="0.3">
      <c r="A56" s="9">
        <f>IF(Table1[[#This Row],[Name of Employee]]="","",ROWS($A$1:A52))</f>
        <v>52</v>
      </c>
      <c r="B56" s="18" t="s">
        <v>32</v>
      </c>
      <c r="C56" s="18" t="s">
        <v>6</v>
      </c>
      <c r="D56" s="16"/>
      <c r="E56" s="16"/>
      <c r="F56" s="20">
        <f t="shared" si="0"/>
        <v>0.46</v>
      </c>
      <c r="G56" s="9">
        <f>Table1[[#This Row],[Basic
Jan-24]]</f>
        <v>0</v>
      </c>
      <c r="H56" s="20">
        <f t="shared" si="1"/>
        <v>0.46</v>
      </c>
    </row>
    <row r="57" spans="1:8" ht="20.100000000000001" customHeight="1" x14ac:dyDescent="0.3">
      <c r="A57" s="9">
        <f>IF(Table1[[#This Row],[Name of Employee]]="","",ROWS($A$1:A53))</f>
        <v>53</v>
      </c>
      <c r="B57" s="18" t="s">
        <v>32</v>
      </c>
      <c r="C57" s="18" t="s">
        <v>6</v>
      </c>
      <c r="D57" s="16"/>
      <c r="E57" s="16"/>
      <c r="F57" s="20">
        <f t="shared" si="0"/>
        <v>0.46</v>
      </c>
      <c r="G57" s="9">
        <f>Table1[[#This Row],[Basic
Jan-24]]</f>
        <v>0</v>
      </c>
      <c r="H57" s="20">
        <f t="shared" si="1"/>
        <v>0.46</v>
      </c>
    </row>
    <row r="58" spans="1:8" ht="20.100000000000001" customHeight="1" x14ac:dyDescent="0.3">
      <c r="A58" s="9">
        <f>IF(Table1[[#This Row],[Name of Employee]]="","",ROWS($A$1:A54))</f>
        <v>54</v>
      </c>
      <c r="B58" s="18" t="s">
        <v>32</v>
      </c>
      <c r="C58" s="18" t="s">
        <v>6</v>
      </c>
      <c r="D58" s="16"/>
      <c r="E58" s="16"/>
      <c r="F58" s="20">
        <f t="shared" si="0"/>
        <v>0.46</v>
      </c>
      <c r="G58" s="9">
        <f>Table1[[#This Row],[Basic
Jan-24]]</f>
        <v>0</v>
      </c>
      <c r="H58" s="20">
        <f t="shared" si="1"/>
        <v>0.46</v>
      </c>
    </row>
    <row r="59" spans="1:8" ht="20.100000000000001" customHeight="1" x14ac:dyDescent="0.3">
      <c r="A59" s="9">
        <f>IF(Table1[[#This Row],[Name of Employee]]="","",ROWS($A$1:A55))</f>
        <v>55</v>
      </c>
      <c r="B59" s="18" t="s">
        <v>32</v>
      </c>
      <c r="C59" s="18" t="s">
        <v>6</v>
      </c>
      <c r="D59" s="16"/>
      <c r="E59" s="16"/>
      <c r="F59" s="20">
        <f t="shared" si="0"/>
        <v>0.46</v>
      </c>
      <c r="G59" s="9">
        <f>Table1[[#This Row],[Basic
Jan-24]]</f>
        <v>0</v>
      </c>
      <c r="H59" s="20">
        <f t="shared" si="1"/>
        <v>0.46</v>
      </c>
    </row>
    <row r="60" spans="1:8" ht="20.100000000000001" customHeight="1" x14ac:dyDescent="0.3">
      <c r="A60" s="9">
        <f>IF(Table1[[#This Row],[Name of Employee]]="","",ROWS($A$1:A56))</f>
        <v>56</v>
      </c>
      <c r="B60" s="18" t="s">
        <v>32</v>
      </c>
      <c r="C60" s="18" t="s">
        <v>6</v>
      </c>
      <c r="D60" s="16"/>
      <c r="E60" s="16"/>
      <c r="F60" s="20">
        <f t="shared" si="0"/>
        <v>0.46</v>
      </c>
      <c r="G60" s="9">
        <f>Table1[[#This Row],[Basic
Jan-24]]</f>
        <v>0</v>
      </c>
      <c r="H60" s="20">
        <f t="shared" si="1"/>
        <v>0.46</v>
      </c>
    </row>
    <row r="61" spans="1:8" ht="20.100000000000001" customHeight="1" x14ac:dyDescent="0.3">
      <c r="A61" s="9">
        <f>IF(Table1[[#This Row],[Name of Employee]]="","",ROWS($A$1:A57))</f>
        <v>57</v>
      </c>
      <c r="B61" s="18" t="s">
        <v>32</v>
      </c>
      <c r="C61" s="18" t="s">
        <v>6</v>
      </c>
      <c r="D61" s="16"/>
      <c r="E61" s="16"/>
      <c r="F61" s="20">
        <f t="shared" si="0"/>
        <v>0.46</v>
      </c>
      <c r="G61" s="9">
        <f>Table1[[#This Row],[Basic
Jan-24]]</f>
        <v>0</v>
      </c>
      <c r="H61" s="20">
        <f t="shared" si="1"/>
        <v>0.46</v>
      </c>
    </row>
    <row r="62" spans="1:8" ht="20.100000000000001" customHeight="1" x14ac:dyDescent="0.3">
      <c r="A62" s="9">
        <f>IF(Table1[[#This Row],[Name of Employee]]="","",ROWS($A$1:A58))</f>
        <v>58</v>
      </c>
      <c r="B62" s="18" t="s">
        <v>32</v>
      </c>
      <c r="C62" s="18" t="s">
        <v>6</v>
      </c>
      <c r="D62" s="16"/>
      <c r="E62" s="16"/>
      <c r="F62" s="20">
        <f t="shared" si="0"/>
        <v>0.46</v>
      </c>
      <c r="G62" s="9">
        <f>Table1[[#This Row],[Basic
Jan-24]]</f>
        <v>0</v>
      </c>
      <c r="H62" s="20">
        <f t="shared" si="1"/>
        <v>0.46</v>
      </c>
    </row>
    <row r="63" spans="1:8" ht="20.100000000000001" customHeight="1" x14ac:dyDescent="0.3">
      <c r="A63" s="9">
        <f>IF(Table1[[#This Row],[Name of Employee]]="","",ROWS($A$1:A59))</f>
        <v>59</v>
      </c>
      <c r="B63" s="18" t="s">
        <v>32</v>
      </c>
      <c r="C63" s="18" t="s">
        <v>6</v>
      </c>
      <c r="D63" s="16"/>
      <c r="E63" s="16"/>
      <c r="F63" s="20">
        <f t="shared" si="0"/>
        <v>0.46</v>
      </c>
      <c r="G63" s="9">
        <f>Table1[[#This Row],[Basic
Jan-24]]</f>
        <v>0</v>
      </c>
      <c r="H63" s="20">
        <f t="shared" si="1"/>
        <v>0.46</v>
      </c>
    </row>
    <row r="64" spans="1:8" ht="20.100000000000001" customHeight="1" x14ac:dyDescent="0.3">
      <c r="A64" s="9">
        <f>IF(Table1[[#This Row],[Name of Employee]]="","",ROWS($A$1:A60))</f>
        <v>60</v>
      </c>
      <c r="B64" s="18" t="s">
        <v>32</v>
      </c>
      <c r="C64" s="18" t="s">
        <v>6</v>
      </c>
      <c r="D64" s="16"/>
      <c r="E64" s="16"/>
      <c r="F64" s="20">
        <f t="shared" si="0"/>
        <v>0.46</v>
      </c>
      <c r="G64" s="9">
        <f>Table1[[#This Row],[Basic
Jan-24]]</f>
        <v>0</v>
      </c>
      <c r="H64" s="20">
        <f t="shared" si="1"/>
        <v>0.46</v>
      </c>
    </row>
    <row r="65" spans="1:8" ht="20.100000000000001" customHeight="1" x14ac:dyDescent="0.3">
      <c r="A65" s="9">
        <f>IF(Table1[[#This Row],[Name of Employee]]="","",ROWS($A$1:A61))</f>
        <v>61</v>
      </c>
      <c r="B65" s="18" t="s">
        <v>32</v>
      </c>
      <c r="C65" s="18" t="s">
        <v>6</v>
      </c>
      <c r="D65" s="16"/>
      <c r="E65" s="16"/>
      <c r="F65" s="20">
        <f t="shared" si="0"/>
        <v>0.46</v>
      </c>
      <c r="G65" s="9">
        <f>Table1[[#This Row],[Basic
Jan-24]]</f>
        <v>0</v>
      </c>
      <c r="H65" s="20">
        <f t="shared" si="1"/>
        <v>0.46</v>
      </c>
    </row>
    <row r="66" spans="1:8" ht="20.100000000000001" customHeight="1" x14ac:dyDescent="0.3">
      <c r="A66" s="9">
        <f>IF(Table1[[#This Row],[Name of Employee]]="","",ROWS($A$1:A62))</f>
        <v>62</v>
      </c>
      <c r="B66" s="18" t="s">
        <v>32</v>
      </c>
      <c r="C66" s="18" t="s">
        <v>6</v>
      </c>
      <c r="D66" s="16"/>
      <c r="E66" s="16"/>
      <c r="F66" s="20">
        <f t="shared" si="0"/>
        <v>0.46</v>
      </c>
      <c r="G66" s="9">
        <f>Table1[[#This Row],[Basic
Jan-24]]</f>
        <v>0</v>
      </c>
      <c r="H66" s="20">
        <f t="shared" si="1"/>
        <v>0.46</v>
      </c>
    </row>
    <row r="67" spans="1:8" ht="20.100000000000001" customHeight="1" x14ac:dyDescent="0.3">
      <c r="A67" s="9">
        <f>IF(Table1[[#This Row],[Name of Employee]]="","",ROWS($A$1:A63))</f>
        <v>63</v>
      </c>
      <c r="B67" s="18" t="s">
        <v>32</v>
      </c>
      <c r="C67" s="18" t="s">
        <v>6</v>
      </c>
      <c r="D67" s="16"/>
      <c r="E67" s="16"/>
      <c r="F67" s="20">
        <f t="shared" si="0"/>
        <v>0.46</v>
      </c>
      <c r="G67" s="9">
        <f>Table1[[#This Row],[Basic
Jan-24]]</f>
        <v>0</v>
      </c>
      <c r="H67" s="20">
        <f t="shared" si="1"/>
        <v>0.46</v>
      </c>
    </row>
    <row r="68" spans="1:8" ht="20.100000000000001" customHeight="1" x14ac:dyDescent="0.3">
      <c r="A68" s="9">
        <f>IF(Table1[[#This Row],[Name of Employee]]="","",ROWS($A$1:A64))</f>
        <v>64</v>
      </c>
      <c r="B68" s="18" t="s">
        <v>32</v>
      </c>
      <c r="C68" s="18" t="s">
        <v>6</v>
      </c>
      <c r="D68" s="16"/>
      <c r="E68" s="16"/>
      <c r="F68" s="20">
        <f t="shared" si="0"/>
        <v>0.46</v>
      </c>
      <c r="G68" s="9">
        <f>Table1[[#This Row],[Basic
Jan-24]]</f>
        <v>0</v>
      </c>
      <c r="H68" s="20">
        <f t="shared" si="1"/>
        <v>0.46</v>
      </c>
    </row>
    <row r="69" spans="1:8" ht="20.100000000000001" customHeight="1" x14ac:dyDescent="0.3">
      <c r="A69" s="9">
        <f>IF(Table1[[#This Row],[Name of Employee]]="","",ROWS($A$1:A65))</f>
        <v>65</v>
      </c>
      <c r="B69" s="18" t="s">
        <v>32</v>
      </c>
      <c r="C69" s="18" t="s">
        <v>6</v>
      </c>
      <c r="D69" s="16"/>
      <c r="E69" s="16"/>
      <c r="F69" s="20">
        <f t="shared" si="0"/>
        <v>0.46</v>
      </c>
      <c r="G69" s="9">
        <f>Table1[[#This Row],[Basic
Jan-24]]</f>
        <v>0</v>
      </c>
      <c r="H69" s="20">
        <f t="shared" si="1"/>
        <v>0.46</v>
      </c>
    </row>
    <row r="70" spans="1:8" ht="20.100000000000001" customHeight="1" x14ac:dyDescent="0.3">
      <c r="A70" s="9">
        <f>IF(Table1[[#This Row],[Name of Employee]]="","",ROWS($A$1:A66))</f>
        <v>66</v>
      </c>
      <c r="B70" s="18" t="s">
        <v>32</v>
      </c>
      <c r="C70" s="18" t="s">
        <v>6</v>
      </c>
      <c r="D70" s="16"/>
      <c r="E70" s="16"/>
      <c r="F70" s="20">
        <f t="shared" si="0"/>
        <v>0.46</v>
      </c>
      <c r="G70" s="9">
        <f>Table1[[#This Row],[Basic
Jan-24]]</f>
        <v>0</v>
      </c>
      <c r="H70" s="20">
        <f t="shared" si="1"/>
        <v>0.46</v>
      </c>
    </row>
    <row r="71" spans="1:8" ht="20.100000000000001" customHeight="1" x14ac:dyDescent="0.3">
      <c r="A71" s="9">
        <f>IF(Table1[[#This Row],[Name of Employee]]="","",ROWS($A$1:A67))</f>
        <v>67</v>
      </c>
      <c r="B71" s="18" t="s">
        <v>32</v>
      </c>
      <c r="C71" s="18" t="s">
        <v>6</v>
      </c>
      <c r="D71" s="16"/>
      <c r="E71" s="16"/>
      <c r="F71" s="20">
        <f t="shared" ref="F71:F125" si="2">F70</f>
        <v>0.46</v>
      </c>
      <c r="G71" s="9">
        <f>Table1[[#This Row],[Basic
Jan-24]]</f>
        <v>0</v>
      </c>
      <c r="H71" s="20">
        <f t="shared" ref="H71:H125" si="3">H70</f>
        <v>0.46</v>
      </c>
    </row>
    <row r="72" spans="1:8" ht="20.100000000000001" customHeight="1" x14ac:dyDescent="0.3">
      <c r="A72" s="9">
        <f>IF(Table1[[#This Row],[Name of Employee]]="","",ROWS($A$1:A68))</f>
        <v>68</v>
      </c>
      <c r="B72" s="18" t="s">
        <v>32</v>
      </c>
      <c r="C72" s="18" t="s">
        <v>6</v>
      </c>
      <c r="D72" s="16"/>
      <c r="E72" s="16"/>
      <c r="F72" s="20">
        <f t="shared" si="2"/>
        <v>0.46</v>
      </c>
      <c r="G72" s="9">
        <f>Table1[[#This Row],[Basic
Jan-24]]</f>
        <v>0</v>
      </c>
      <c r="H72" s="20">
        <f t="shared" si="3"/>
        <v>0.46</v>
      </c>
    </row>
    <row r="73" spans="1:8" ht="20.100000000000001" customHeight="1" x14ac:dyDescent="0.3">
      <c r="A73" s="9">
        <f>IF(Table1[[#This Row],[Name of Employee]]="","",ROWS($A$1:A69))</f>
        <v>69</v>
      </c>
      <c r="B73" s="18" t="s">
        <v>32</v>
      </c>
      <c r="C73" s="18" t="s">
        <v>6</v>
      </c>
      <c r="D73" s="16"/>
      <c r="E73" s="16"/>
      <c r="F73" s="20">
        <f t="shared" si="2"/>
        <v>0.46</v>
      </c>
      <c r="G73" s="9">
        <f>Table1[[#This Row],[Basic
Jan-24]]</f>
        <v>0</v>
      </c>
      <c r="H73" s="20">
        <f t="shared" si="3"/>
        <v>0.46</v>
      </c>
    </row>
    <row r="74" spans="1:8" ht="20.100000000000001" customHeight="1" x14ac:dyDescent="0.3">
      <c r="A74" s="9">
        <f>IF(Table1[[#This Row],[Name of Employee]]="","",ROWS($A$1:A70))</f>
        <v>70</v>
      </c>
      <c r="B74" s="18" t="s">
        <v>32</v>
      </c>
      <c r="C74" s="18" t="s">
        <v>6</v>
      </c>
      <c r="D74" s="16"/>
      <c r="E74" s="16"/>
      <c r="F74" s="20">
        <f t="shared" si="2"/>
        <v>0.46</v>
      </c>
      <c r="G74" s="9">
        <f>Table1[[#This Row],[Basic
Jan-24]]</f>
        <v>0</v>
      </c>
      <c r="H74" s="20">
        <f t="shared" si="3"/>
        <v>0.46</v>
      </c>
    </row>
    <row r="75" spans="1:8" ht="20.100000000000001" customHeight="1" x14ac:dyDescent="0.3">
      <c r="A75" s="9">
        <f>IF(Table1[[#This Row],[Name of Employee]]="","",ROWS($A$1:A71))</f>
        <v>71</v>
      </c>
      <c r="B75" s="18" t="s">
        <v>32</v>
      </c>
      <c r="C75" s="18" t="s">
        <v>6</v>
      </c>
      <c r="D75" s="16"/>
      <c r="E75" s="16"/>
      <c r="F75" s="20">
        <f t="shared" si="2"/>
        <v>0.46</v>
      </c>
      <c r="G75" s="9">
        <f>Table1[[#This Row],[Basic
Jan-24]]</f>
        <v>0</v>
      </c>
      <c r="H75" s="20">
        <f t="shared" si="3"/>
        <v>0.46</v>
      </c>
    </row>
    <row r="76" spans="1:8" ht="20.100000000000001" customHeight="1" x14ac:dyDescent="0.3">
      <c r="A76" s="9">
        <f>IF(Table1[[#This Row],[Name of Employee]]="","",ROWS($A$1:A72))</f>
        <v>72</v>
      </c>
      <c r="B76" s="18" t="s">
        <v>32</v>
      </c>
      <c r="C76" s="18" t="s">
        <v>6</v>
      </c>
      <c r="D76" s="16"/>
      <c r="E76" s="16"/>
      <c r="F76" s="20">
        <f t="shared" si="2"/>
        <v>0.46</v>
      </c>
      <c r="G76" s="9">
        <f>Table1[[#This Row],[Basic
Jan-24]]</f>
        <v>0</v>
      </c>
      <c r="H76" s="20">
        <f t="shared" si="3"/>
        <v>0.46</v>
      </c>
    </row>
    <row r="77" spans="1:8" ht="20.100000000000001" customHeight="1" x14ac:dyDescent="0.3">
      <c r="A77" s="9">
        <f>IF(Table1[[#This Row],[Name of Employee]]="","",ROWS($A$1:A73))</f>
        <v>73</v>
      </c>
      <c r="B77" s="18" t="s">
        <v>32</v>
      </c>
      <c r="C77" s="18" t="s">
        <v>6</v>
      </c>
      <c r="D77" s="16"/>
      <c r="E77" s="16"/>
      <c r="F77" s="20">
        <f t="shared" si="2"/>
        <v>0.46</v>
      </c>
      <c r="G77" s="9">
        <f>Table1[[#This Row],[Basic
Jan-24]]</f>
        <v>0</v>
      </c>
      <c r="H77" s="20">
        <f t="shared" si="3"/>
        <v>0.46</v>
      </c>
    </row>
    <row r="78" spans="1:8" ht="20.100000000000001" customHeight="1" x14ac:dyDescent="0.3">
      <c r="A78" s="9">
        <f>IF(Table1[[#This Row],[Name of Employee]]="","",ROWS($A$1:A74))</f>
        <v>74</v>
      </c>
      <c r="B78" s="18" t="s">
        <v>32</v>
      </c>
      <c r="C78" s="18" t="s">
        <v>6</v>
      </c>
      <c r="D78" s="16"/>
      <c r="E78" s="16"/>
      <c r="F78" s="20">
        <f t="shared" si="2"/>
        <v>0.46</v>
      </c>
      <c r="G78" s="9">
        <f>Table1[[#This Row],[Basic
Jan-24]]</f>
        <v>0</v>
      </c>
      <c r="H78" s="20">
        <f t="shared" si="3"/>
        <v>0.46</v>
      </c>
    </row>
    <row r="79" spans="1:8" ht="20.100000000000001" customHeight="1" x14ac:dyDescent="0.3">
      <c r="A79" s="9">
        <f>IF(Table1[[#This Row],[Name of Employee]]="","",ROWS($A$1:A75))</f>
        <v>75</v>
      </c>
      <c r="B79" s="18" t="s">
        <v>32</v>
      </c>
      <c r="C79" s="18" t="s">
        <v>6</v>
      </c>
      <c r="D79" s="16"/>
      <c r="E79" s="16"/>
      <c r="F79" s="20">
        <f t="shared" si="2"/>
        <v>0.46</v>
      </c>
      <c r="G79" s="9">
        <f>Table1[[#This Row],[Basic
Jan-24]]</f>
        <v>0</v>
      </c>
      <c r="H79" s="20">
        <f t="shared" si="3"/>
        <v>0.46</v>
      </c>
    </row>
    <row r="80" spans="1:8" ht="20.100000000000001" customHeight="1" x14ac:dyDescent="0.3">
      <c r="A80" s="9">
        <f>IF(Table1[[#This Row],[Name of Employee]]="","",ROWS($A$1:A76))</f>
        <v>76</v>
      </c>
      <c r="B80" s="18" t="s">
        <v>32</v>
      </c>
      <c r="C80" s="18" t="s">
        <v>6</v>
      </c>
      <c r="D80" s="16"/>
      <c r="E80" s="16"/>
      <c r="F80" s="20">
        <f t="shared" si="2"/>
        <v>0.46</v>
      </c>
      <c r="G80" s="9">
        <f>Table1[[#This Row],[Basic
Jan-24]]</f>
        <v>0</v>
      </c>
      <c r="H80" s="20">
        <f t="shared" si="3"/>
        <v>0.46</v>
      </c>
    </row>
    <row r="81" spans="1:8" ht="20.100000000000001" customHeight="1" x14ac:dyDescent="0.3">
      <c r="A81" s="9">
        <f>IF(Table1[[#This Row],[Name of Employee]]="","",ROWS($A$1:A77))</f>
        <v>77</v>
      </c>
      <c r="B81" s="18" t="s">
        <v>32</v>
      </c>
      <c r="C81" s="18" t="s">
        <v>6</v>
      </c>
      <c r="D81" s="16"/>
      <c r="E81" s="16"/>
      <c r="F81" s="20">
        <f t="shared" si="2"/>
        <v>0.46</v>
      </c>
      <c r="G81" s="9">
        <f>Table1[[#This Row],[Basic
Jan-24]]</f>
        <v>0</v>
      </c>
      <c r="H81" s="20">
        <f t="shared" si="3"/>
        <v>0.46</v>
      </c>
    </row>
    <row r="82" spans="1:8" ht="20.100000000000001" customHeight="1" x14ac:dyDescent="0.3">
      <c r="A82" s="9">
        <f>IF(Table1[[#This Row],[Name of Employee]]="","",ROWS($A$1:A78))</f>
        <v>78</v>
      </c>
      <c r="B82" s="18" t="s">
        <v>32</v>
      </c>
      <c r="C82" s="18" t="s">
        <v>6</v>
      </c>
      <c r="D82" s="16"/>
      <c r="E82" s="16"/>
      <c r="F82" s="20">
        <f t="shared" si="2"/>
        <v>0.46</v>
      </c>
      <c r="G82" s="9">
        <f>Table1[[#This Row],[Basic
Jan-24]]</f>
        <v>0</v>
      </c>
      <c r="H82" s="20">
        <f t="shared" si="3"/>
        <v>0.46</v>
      </c>
    </row>
    <row r="83" spans="1:8" ht="20.100000000000001" customHeight="1" x14ac:dyDescent="0.3">
      <c r="A83" s="9">
        <f>IF(Table1[[#This Row],[Name of Employee]]="","",ROWS($A$1:A79))</f>
        <v>79</v>
      </c>
      <c r="B83" s="18" t="s">
        <v>32</v>
      </c>
      <c r="C83" s="18" t="s">
        <v>6</v>
      </c>
      <c r="D83" s="16"/>
      <c r="E83" s="16"/>
      <c r="F83" s="20">
        <f t="shared" si="2"/>
        <v>0.46</v>
      </c>
      <c r="G83" s="9">
        <f>Table1[[#This Row],[Basic
Jan-24]]</f>
        <v>0</v>
      </c>
      <c r="H83" s="20">
        <f t="shared" si="3"/>
        <v>0.46</v>
      </c>
    </row>
    <row r="84" spans="1:8" ht="20.100000000000001" customHeight="1" x14ac:dyDescent="0.3">
      <c r="A84" s="9">
        <f>IF(Table1[[#This Row],[Name of Employee]]="","",ROWS($A$1:A80))</f>
        <v>80</v>
      </c>
      <c r="B84" s="18" t="s">
        <v>32</v>
      </c>
      <c r="C84" s="18" t="s">
        <v>6</v>
      </c>
      <c r="D84" s="16"/>
      <c r="E84" s="16"/>
      <c r="F84" s="20">
        <f t="shared" si="2"/>
        <v>0.46</v>
      </c>
      <c r="G84" s="9">
        <f>Table1[[#This Row],[Basic
Jan-24]]</f>
        <v>0</v>
      </c>
      <c r="H84" s="20">
        <f t="shared" si="3"/>
        <v>0.46</v>
      </c>
    </row>
    <row r="85" spans="1:8" ht="20.100000000000001" customHeight="1" x14ac:dyDescent="0.3">
      <c r="A85" s="9">
        <f>IF(Table1[[#This Row],[Name of Employee]]="","",ROWS($A$1:A81))</f>
        <v>81</v>
      </c>
      <c r="B85" s="18" t="s">
        <v>32</v>
      </c>
      <c r="C85" s="18" t="s">
        <v>6</v>
      </c>
      <c r="D85" s="16"/>
      <c r="E85" s="16"/>
      <c r="F85" s="20">
        <f t="shared" si="2"/>
        <v>0.46</v>
      </c>
      <c r="G85" s="9">
        <f>Table1[[#This Row],[Basic
Jan-24]]</f>
        <v>0</v>
      </c>
      <c r="H85" s="20">
        <f t="shared" si="3"/>
        <v>0.46</v>
      </c>
    </row>
    <row r="86" spans="1:8" ht="20.100000000000001" customHeight="1" x14ac:dyDescent="0.3">
      <c r="A86" s="9">
        <f>IF(Table1[[#This Row],[Name of Employee]]="","",ROWS($A$1:A82))</f>
        <v>82</v>
      </c>
      <c r="B86" s="18" t="s">
        <v>32</v>
      </c>
      <c r="C86" s="18" t="s">
        <v>6</v>
      </c>
      <c r="D86" s="16"/>
      <c r="E86" s="16"/>
      <c r="F86" s="20">
        <f t="shared" si="2"/>
        <v>0.46</v>
      </c>
      <c r="G86" s="9">
        <f>Table1[[#This Row],[Basic
Jan-24]]</f>
        <v>0</v>
      </c>
      <c r="H86" s="20">
        <f t="shared" si="3"/>
        <v>0.46</v>
      </c>
    </row>
    <row r="87" spans="1:8" ht="20.100000000000001" customHeight="1" x14ac:dyDescent="0.3">
      <c r="A87" s="9">
        <f>IF(Table1[[#This Row],[Name of Employee]]="","",ROWS($A$1:A83))</f>
        <v>83</v>
      </c>
      <c r="B87" s="18" t="s">
        <v>32</v>
      </c>
      <c r="C87" s="18" t="s">
        <v>6</v>
      </c>
      <c r="D87" s="16"/>
      <c r="E87" s="16"/>
      <c r="F87" s="20">
        <f t="shared" si="2"/>
        <v>0.46</v>
      </c>
      <c r="G87" s="9">
        <f>Table1[[#This Row],[Basic
Jan-24]]</f>
        <v>0</v>
      </c>
      <c r="H87" s="20">
        <f t="shared" si="3"/>
        <v>0.46</v>
      </c>
    </row>
    <row r="88" spans="1:8" ht="20.100000000000001" customHeight="1" x14ac:dyDescent="0.3">
      <c r="A88" s="9">
        <f>IF(Table1[[#This Row],[Name of Employee]]="","",ROWS($A$1:A84))</f>
        <v>84</v>
      </c>
      <c r="B88" s="18" t="s">
        <v>32</v>
      </c>
      <c r="C88" s="18" t="s">
        <v>6</v>
      </c>
      <c r="D88" s="16"/>
      <c r="E88" s="16"/>
      <c r="F88" s="20">
        <f t="shared" si="2"/>
        <v>0.46</v>
      </c>
      <c r="G88" s="9">
        <f>Table1[[#This Row],[Basic
Jan-24]]</f>
        <v>0</v>
      </c>
      <c r="H88" s="20">
        <f t="shared" si="3"/>
        <v>0.46</v>
      </c>
    </row>
    <row r="89" spans="1:8" ht="20.100000000000001" customHeight="1" x14ac:dyDescent="0.3">
      <c r="A89" s="9">
        <f>IF(Table1[[#This Row],[Name of Employee]]="","",ROWS($A$1:A85))</f>
        <v>85</v>
      </c>
      <c r="B89" s="18" t="s">
        <v>32</v>
      </c>
      <c r="C89" s="18" t="s">
        <v>6</v>
      </c>
      <c r="D89" s="16"/>
      <c r="E89" s="16"/>
      <c r="F89" s="20">
        <f t="shared" si="2"/>
        <v>0.46</v>
      </c>
      <c r="G89" s="9">
        <f>Table1[[#This Row],[Basic
Jan-24]]</f>
        <v>0</v>
      </c>
      <c r="H89" s="20">
        <f t="shared" si="3"/>
        <v>0.46</v>
      </c>
    </row>
    <row r="90" spans="1:8" ht="20.100000000000001" customHeight="1" x14ac:dyDescent="0.3">
      <c r="A90" s="9">
        <f>IF(Table1[[#This Row],[Name of Employee]]="","",ROWS($A$1:A86))</f>
        <v>86</v>
      </c>
      <c r="B90" s="18" t="s">
        <v>32</v>
      </c>
      <c r="C90" s="18" t="s">
        <v>6</v>
      </c>
      <c r="D90" s="16"/>
      <c r="E90" s="16"/>
      <c r="F90" s="20">
        <f t="shared" si="2"/>
        <v>0.46</v>
      </c>
      <c r="G90" s="9">
        <f>Table1[[#This Row],[Basic
Jan-24]]</f>
        <v>0</v>
      </c>
      <c r="H90" s="20">
        <f t="shared" si="3"/>
        <v>0.46</v>
      </c>
    </row>
    <row r="91" spans="1:8" ht="20.100000000000001" customHeight="1" x14ac:dyDescent="0.3">
      <c r="A91" s="9">
        <f>IF(Table1[[#This Row],[Name of Employee]]="","",ROWS($A$1:A87))</f>
        <v>87</v>
      </c>
      <c r="B91" s="18" t="s">
        <v>32</v>
      </c>
      <c r="C91" s="18" t="s">
        <v>6</v>
      </c>
      <c r="D91" s="16"/>
      <c r="E91" s="16"/>
      <c r="F91" s="20">
        <f t="shared" si="2"/>
        <v>0.46</v>
      </c>
      <c r="G91" s="9">
        <f>Table1[[#This Row],[Basic
Jan-24]]</f>
        <v>0</v>
      </c>
      <c r="H91" s="20">
        <f t="shared" si="3"/>
        <v>0.46</v>
      </c>
    </row>
    <row r="92" spans="1:8" ht="20.100000000000001" customHeight="1" x14ac:dyDescent="0.3">
      <c r="A92" s="9">
        <f>IF(Table1[[#This Row],[Name of Employee]]="","",ROWS($A$1:A88))</f>
        <v>88</v>
      </c>
      <c r="B92" s="18" t="s">
        <v>32</v>
      </c>
      <c r="C92" s="18" t="s">
        <v>6</v>
      </c>
      <c r="D92" s="16"/>
      <c r="E92" s="16"/>
      <c r="F92" s="20">
        <f t="shared" si="2"/>
        <v>0.46</v>
      </c>
      <c r="G92" s="9">
        <f>Table1[[#This Row],[Basic
Jan-24]]</f>
        <v>0</v>
      </c>
      <c r="H92" s="20">
        <f t="shared" si="3"/>
        <v>0.46</v>
      </c>
    </row>
    <row r="93" spans="1:8" ht="20.100000000000001" customHeight="1" x14ac:dyDescent="0.3">
      <c r="A93" s="9">
        <f>IF(Table1[[#This Row],[Name of Employee]]="","",ROWS($A$1:A89))</f>
        <v>89</v>
      </c>
      <c r="B93" s="18" t="s">
        <v>32</v>
      </c>
      <c r="C93" s="18" t="s">
        <v>6</v>
      </c>
      <c r="D93" s="16"/>
      <c r="E93" s="16"/>
      <c r="F93" s="20">
        <f t="shared" si="2"/>
        <v>0.46</v>
      </c>
      <c r="G93" s="9">
        <f>Table1[[#This Row],[Basic
Jan-24]]</f>
        <v>0</v>
      </c>
      <c r="H93" s="20">
        <f t="shared" si="3"/>
        <v>0.46</v>
      </c>
    </row>
    <row r="94" spans="1:8" ht="20.100000000000001" customHeight="1" x14ac:dyDescent="0.3">
      <c r="A94" s="9">
        <f>IF(Table1[[#This Row],[Name of Employee]]="","",ROWS($A$1:A90))</f>
        <v>90</v>
      </c>
      <c r="B94" s="18" t="s">
        <v>32</v>
      </c>
      <c r="C94" s="18" t="s">
        <v>6</v>
      </c>
      <c r="D94" s="16"/>
      <c r="E94" s="16"/>
      <c r="F94" s="20">
        <f t="shared" si="2"/>
        <v>0.46</v>
      </c>
      <c r="G94" s="9">
        <f>Table1[[#This Row],[Basic
Jan-24]]</f>
        <v>0</v>
      </c>
      <c r="H94" s="20">
        <f t="shared" si="3"/>
        <v>0.46</v>
      </c>
    </row>
    <row r="95" spans="1:8" ht="20.100000000000001" customHeight="1" x14ac:dyDescent="0.3">
      <c r="A95" s="9">
        <f>IF(Table1[[#This Row],[Name of Employee]]="","",ROWS($A$1:A91))</f>
        <v>91</v>
      </c>
      <c r="B95" s="18" t="s">
        <v>32</v>
      </c>
      <c r="C95" s="18" t="s">
        <v>6</v>
      </c>
      <c r="D95" s="16"/>
      <c r="E95" s="16"/>
      <c r="F95" s="20">
        <f t="shared" si="2"/>
        <v>0.46</v>
      </c>
      <c r="G95" s="9">
        <f>Table1[[#This Row],[Basic
Jan-24]]</f>
        <v>0</v>
      </c>
      <c r="H95" s="20">
        <f t="shared" si="3"/>
        <v>0.46</v>
      </c>
    </row>
    <row r="96" spans="1:8" ht="20.100000000000001" customHeight="1" x14ac:dyDescent="0.3">
      <c r="A96" s="9">
        <f>IF(Table1[[#This Row],[Name of Employee]]="","",ROWS($A$1:A92))</f>
        <v>92</v>
      </c>
      <c r="B96" s="18" t="s">
        <v>32</v>
      </c>
      <c r="C96" s="18" t="s">
        <v>6</v>
      </c>
      <c r="D96" s="16"/>
      <c r="E96" s="16"/>
      <c r="F96" s="20">
        <f t="shared" si="2"/>
        <v>0.46</v>
      </c>
      <c r="G96" s="9">
        <f>Table1[[#This Row],[Basic
Jan-24]]</f>
        <v>0</v>
      </c>
      <c r="H96" s="20">
        <f t="shared" si="3"/>
        <v>0.46</v>
      </c>
    </row>
    <row r="97" spans="1:8" ht="20.100000000000001" customHeight="1" x14ac:dyDescent="0.3">
      <c r="A97" s="9">
        <f>IF(Table1[[#This Row],[Name of Employee]]="","",ROWS($A$1:A93))</f>
        <v>93</v>
      </c>
      <c r="B97" s="18" t="s">
        <v>32</v>
      </c>
      <c r="C97" s="18" t="s">
        <v>6</v>
      </c>
      <c r="D97" s="16"/>
      <c r="E97" s="16"/>
      <c r="F97" s="20">
        <f t="shared" si="2"/>
        <v>0.46</v>
      </c>
      <c r="G97" s="9">
        <f>Table1[[#This Row],[Basic
Jan-24]]</f>
        <v>0</v>
      </c>
      <c r="H97" s="20">
        <f t="shared" si="3"/>
        <v>0.46</v>
      </c>
    </row>
    <row r="98" spans="1:8" ht="20.100000000000001" customHeight="1" x14ac:dyDescent="0.3">
      <c r="A98" s="9">
        <f>IF(Table1[[#This Row],[Name of Employee]]="","",ROWS($A$1:A94))</f>
        <v>94</v>
      </c>
      <c r="B98" s="18" t="s">
        <v>32</v>
      </c>
      <c r="C98" s="18" t="s">
        <v>6</v>
      </c>
      <c r="D98" s="16"/>
      <c r="E98" s="16"/>
      <c r="F98" s="20">
        <f t="shared" si="2"/>
        <v>0.46</v>
      </c>
      <c r="G98" s="9">
        <f>Table1[[#This Row],[Basic
Jan-24]]</f>
        <v>0</v>
      </c>
      <c r="H98" s="20">
        <f t="shared" si="3"/>
        <v>0.46</v>
      </c>
    </row>
    <row r="99" spans="1:8" ht="20.100000000000001" customHeight="1" x14ac:dyDescent="0.3">
      <c r="A99" s="9">
        <f>IF(Table1[[#This Row],[Name of Employee]]="","",ROWS($A$1:A95))</f>
        <v>95</v>
      </c>
      <c r="B99" s="18" t="s">
        <v>32</v>
      </c>
      <c r="C99" s="18" t="s">
        <v>6</v>
      </c>
      <c r="D99" s="16"/>
      <c r="E99" s="16"/>
      <c r="F99" s="20">
        <f t="shared" si="2"/>
        <v>0.46</v>
      </c>
      <c r="G99" s="9">
        <f>Table1[[#This Row],[Basic
Jan-24]]</f>
        <v>0</v>
      </c>
      <c r="H99" s="20">
        <f t="shared" si="3"/>
        <v>0.46</v>
      </c>
    </row>
    <row r="100" spans="1:8" ht="20.100000000000001" customHeight="1" x14ac:dyDescent="0.3">
      <c r="A100" s="9">
        <f>IF(Table1[[#This Row],[Name of Employee]]="","",ROWS($A$1:A96))</f>
        <v>96</v>
      </c>
      <c r="B100" s="18" t="s">
        <v>32</v>
      </c>
      <c r="C100" s="18" t="s">
        <v>6</v>
      </c>
      <c r="D100" s="16"/>
      <c r="E100" s="16"/>
      <c r="F100" s="20">
        <f t="shared" si="2"/>
        <v>0.46</v>
      </c>
      <c r="G100" s="9">
        <f>Table1[[#This Row],[Basic
Jan-24]]</f>
        <v>0</v>
      </c>
      <c r="H100" s="20">
        <f t="shared" si="3"/>
        <v>0.46</v>
      </c>
    </row>
    <row r="101" spans="1:8" ht="20.100000000000001" customHeight="1" x14ac:dyDescent="0.3">
      <c r="A101" s="9">
        <f>IF(Table1[[#This Row],[Name of Employee]]="","",ROWS($A$1:A97))</f>
        <v>97</v>
      </c>
      <c r="B101" s="18" t="s">
        <v>32</v>
      </c>
      <c r="C101" s="18" t="s">
        <v>6</v>
      </c>
      <c r="D101" s="16"/>
      <c r="E101" s="16"/>
      <c r="F101" s="20">
        <f t="shared" si="2"/>
        <v>0.46</v>
      </c>
      <c r="G101" s="9">
        <f>Table1[[#This Row],[Basic
Jan-24]]</f>
        <v>0</v>
      </c>
      <c r="H101" s="20">
        <f t="shared" si="3"/>
        <v>0.46</v>
      </c>
    </row>
    <row r="102" spans="1:8" ht="20.100000000000001" customHeight="1" x14ac:dyDescent="0.3">
      <c r="A102" s="9">
        <f>IF(Table1[[#This Row],[Name of Employee]]="","",ROWS($A$1:A98))</f>
        <v>98</v>
      </c>
      <c r="B102" s="18" t="s">
        <v>32</v>
      </c>
      <c r="C102" s="18" t="s">
        <v>6</v>
      </c>
      <c r="D102" s="16"/>
      <c r="E102" s="16"/>
      <c r="F102" s="20">
        <f t="shared" si="2"/>
        <v>0.46</v>
      </c>
      <c r="G102" s="9">
        <f>Table1[[#This Row],[Basic
Jan-24]]</f>
        <v>0</v>
      </c>
      <c r="H102" s="20">
        <f t="shared" si="3"/>
        <v>0.46</v>
      </c>
    </row>
    <row r="103" spans="1:8" ht="20.100000000000001" customHeight="1" x14ac:dyDescent="0.3">
      <c r="A103" s="9">
        <f>IF(Table1[[#This Row],[Name of Employee]]="","",ROWS($A$1:A99))</f>
        <v>99</v>
      </c>
      <c r="B103" s="18" t="s">
        <v>32</v>
      </c>
      <c r="C103" s="18" t="s">
        <v>6</v>
      </c>
      <c r="D103" s="16"/>
      <c r="E103" s="16"/>
      <c r="F103" s="20">
        <f t="shared" si="2"/>
        <v>0.46</v>
      </c>
      <c r="G103" s="9">
        <f>Table1[[#This Row],[Basic
Jan-24]]</f>
        <v>0</v>
      </c>
      <c r="H103" s="20">
        <f t="shared" si="3"/>
        <v>0.46</v>
      </c>
    </row>
    <row r="104" spans="1:8" ht="20.100000000000001" customHeight="1" x14ac:dyDescent="0.3">
      <c r="A104" s="9">
        <f>IF(Table1[[#This Row],[Name of Employee]]="","",ROWS($A$1:A100))</f>
        <v>100</v>
      </c>
      <c r="B104" s="18" t="s">
        <v>32</v>
      </c>
      <c r="C104" s="18" t="s">
        <v>6</v>
      </c>
      <c r="D104" s="16"/>
      <c r="E104" s="16"/>
      <c r="F104" s="20">
        <f t="shared" si="2"/>
        <v>0.46</v>
      </c>
      <c r="G104" s="9">
        <f>Table1[[#This Row],[Basic
Jan-24]]</f>
        <v>0</v>
      </c>
      <c r="H104" s="20">
        <f t="shared" si="3"/>
        <v>0.46</v>
      </c>
    </row>
    <row r="105" spans="1:8" ht="20.100000000000001" customHeight="1" x14ac:dyDescent="0.3">
      <c r="A105" s="9">
        <f>IF(Table1[[#This Row],[Name of Employee]]="","",ROWS($A$1:A101))</f>
        <v>101</v>
      </c>
      <c r="B105" s="18" t="s">
        <v>32</v>
      </c>
      <c r="C105" s="18" t="s">
        <v>6</v>
      </c>
      <c r="D105" s="16"/>
      <c r="E105" s="16"/>
      <c r="F105" s="20">
        <f t="shared" si="2"/>
        <v>0.46</v>
      </c>
      <c r="G105" s="9">
        <f>Table1[[#This Row],[Basic
Jan-24]]</f>
        <v>0</v>
      </c>
      <c r="H105" s="20">
        <f t="shared" si="3"/>
        <v>0.46</v>
      </c>
    </row>
    <row r="106" spans="1:8" ht="20.100000000000001" customHeight="1" x14ac:dyDescent="0.3">
      <c r="A106" s="9">
        <f>IF(Table1[[#This Row],[Name of Employee]]="","",ROWS($A$1:A102))</f>
        <v>102</v>
      </c>
      <c r="B106" s="18" t="s">
        <v>32</v>
      </c>
      <c r="C106" s="18" t="s">
        <v>6</v>
      </c>
      <c r="D106" s="16"/>
      <c r="E106" s="16"/>
      <c r="F106" s="20">
        <f t="shared" si="2"/>
        <v>0.46</v>
      </c>
      <c r="G106" s="9">
        <f>Table1[[#This Row],[Basic
Jan-24]]</f>
        <v>0</v>
      </c>
      <c r="H106" s="20">
        <f t="shared" si="3"/>
        <v>0.46</v>
      </c>
    </row>
    <row r="107" spans="1:8" ht="20.100000000000001" customHeight="1" x14ac:dyDescent="0.3">
      <c r="A107" s="9">
        <f>IF(Table1[[#This Row],[Name of Employee]]="","",ROWS($A$1:A103))</f>
        <v>103</v>
      </c>
      <c r="B107" s="18" t="s">
        <v>32</v>
      </c>
      <c r="C107" s="18" t="s">
        <v>6</v>
      </c>
      <c r="D107" s="16"/>
      <c r="E107" s="16"/>
      <c r="F107" s="20">
        <f t="shared" si="2"/>
        <v>0.46</v>
      </c>
      <c r="G107" s="9">
        <f>Table1[[#This Row],[Basic
Jan-24]]</f>
        <v>0</v>
      </c>
      <c r="H107" s="20">
        <f t="shared" si="3"/>
        <v>0.46</v>
      </c>
    </row>
    <row r="108" spans="1:8" ht="20.100000000000001" customHeight="1" x14ac:dyDescent="0.3">
      <c r="A108" s="9">
        <f>IF(Table1[[#This Row],[Name of Employee]]="","",ROWS($A$1:A104))</f>
        <v>104</v>
      </c>
      <c r="B108" s="18" t="s">
        <v>32</v>
      </c>
      <c r="C108" s="18" t="s">
        <v>6</v>
      </c>
      <c r="D108" s="16"/>
      <c r="E108" s="16"/>
      <c r="F108" s="20">
        <f t="shared" si="2"/>
        <v>0.46</v>
      </c>
      <c r="G108" s="9">
        <f>Table1[[#This Row],[Basic
Jan-24]]</f>
        <v>0</v>
      </c>
      <c r="H108" s="20">
        <f t="shared" si="3"/>
        <v>0.46</v>
      </c>
    </row>
    <row r="109" spans="1:8" ht="20.100000000000001" customHeight="1" x14ac:dyDescent="0.3">
      <c r="A109" s="9">
        <f>IF(Table1[[#This Row],[Name of Employee]]="","",ROWS($A$1:A105))</f>
        <v>105</v>
      </c>
      <c r="B109" s="18" t="s">
        <v>32</v>
      </c>
      <c r="C109" s="18" t="s">
        <v>6</v>
      </c>
      <c r="D109" s="16"/>
      <c r="E109" s="16"/>
      <c r="F109" s="20">
        <f t="shared" si="2"/>
        <v>0.46</v>
      </c>
      <c r="G109" s="9">
        <f>Table1[[#This Row],[Basic
Jan-24]]</f>
        <v>0</v>
      </c>
      <c r="H109" s="20">
        <f t="shared" si="3"/>
        <v>0.46</v>
      </c>
    </row>
    <row r="110" spans="1:8" ht="20.100000000000001" customHeight="1" x14ac:dyDescent="0.3">
      <c r="A110" s="9">
        <f>IF(Table1[[#This Row],[Name of Employee]]="","",ROWS($A$1:A106))</f>
        <v>106</v>
      </c>
      <c r="B110" s="18" t="s">
        <v>32</v>
      </c>
      <c r="C110" s="18" t="s">
        <v>6</v>
      </c>
      <c r="D110" s="16"/>
      <c r="E110" s="16"/>
      <c r="F110" s="20">
        <f t="shared" si="2"/>
        <v>0.46</v>
      </c>
      <c r="G110" s="9">
        <f>Table1[[#This Row],[Basic
Jan-24]]</f>
        <v>0</v>
      </c>
      <c r="H110" s="20">
        <f t="shared" si="3"/>
        <v>0.46</v>
      </c>
    </row>
    <row r="111" spans="1:8" ht="20.100000000000001" customHeight="1" x14ac:dyDescent="0.3">
      <c r="A111" s="9">
        <f>IF(Table1[[#This Row],[Name of Employee]]="","",ROWS($A$1:A107))</f>
        <v>107</v>
      </c>
      <c r="B111" s="18" t="s">
        <v>32</v>
      </c>
      <c r="C111" s="18" t="s">
        <v>6</v>
      </c>
      <c r="D111" s="16"/>
      <c r="E111" s="16"/>
      <c r="F111" s="20">
        <f t="shared" si="2"/>
        <v>0.46</v>
      </c>
      <c r="G111" s="9">
        <f>Table1[[#This Row],[Basic
Jan-24]]</f>
        <v>0</v>
      </c>
      <c r="H111" s="20">
        <f t="shared" si="3"/>
        <v>0.46</v>
      </c>
    </row>
    <row r="112" spans="1:8" ht="20.100000000000001" customHeight="1" x14ac:dyDescent="0.3">
      <c r="A112" s="9">
        <f>IF(Table1[[#This Row],[Name of Employee]]="","",ROWS($A$1:A108))</f>
        <v>108</v>
      </c>
      <c r="B112" s="18" t="s">
        <v>32</v>
      </c>
      <c r="C112" s="18" t="s">
        <v>6</v>
      </c>
      <c r="D112" s="16"/>
      <c r="E112" s="16"/>
      <c r="F112" s="20">
        <f t="shared" si="2"/>
        <v>0.46</v>
      </c>
      <c r="G112" s="9">
        <f>Table1[[#This Row],[Basic
Jan-24]]</f>
        <v>0</v>
      </c>
      <c r="H112" s="20">
        <f t="shared" si="3"/>
        <v>0.46</v>
      </c>
    </row>
    <row r="113" spans="1:8" ht="20.100000000000001" customHeight="1" x14ac:dyDescent="0.3">
      <c r="A113" s="9">
        <f>IF(Table1[[#This Row],[Name of Employee]]="","",ROWS($A$1:A109))</f>
        <v>109</v>
      </c>
      <c r="B113" s="18" t="s">
        <v>32</v>
      </c>
      <c r="C113" s="18" t="s">
        <v>6</v>
      </c>
      <c r="D113" s="16"/>
      <c r="E113" s="16"/>
      <c r="F113" s="20">
        <f t="shared" si="2"/>
        <v>0.46</v>
      </c>
      <c r="G113" s="9">
        <f>Table1[[#This Row],[Basic
Jan-24]]</f>
        <v>0</v>
      </c>
      <c r="H113" s="20">
        <f t="shared" si="3"/>
        <v>0.46</v>
      </c>
    </row>
    <row r="114" spans="1:8" ht="20.100000000000001" customHeight="1" x14ac:dyDescent="0.3">
      <c r="A114" s="9">
        <f>IF(Table1[[#This Row],[Name of Employee]]="","",ROWS($A$1:A110))</f>
        <v>110</v>
      </c>
      <c r="B114" s="18" t="s">
        <v>32</v>
      </c>
      <c r="C114" s="18" t="s">
        <v>6</v>
      </c>
      <c r="D114" s="16"/>
      <c r="E114" s="16"/>
      <c r="F114" s="20">
        <f t="shared" si="2"/>
        <v>0.46</v>
      </c>
      <c r="G114" s="9">
        <f>Table1[[#This Row],[Basic
Jan-24]]</f>
        <v>0</v>
      </c>
      <c r="H114" s="20">
        <f t="shared" si="3"/>
        <v>0.46</v>
      </c>
    </row>
    <row r="115" spans="1:8" ht="20.100000000000001" customHeight="1" x14ac:dyDescent="0.3">
      <c r="A115" s="9">
        <f>IF(Table1[[#This Row],[Name of Employee]]="","",ROWS($A$1:A111))</f>
        <v>111</v>
      </c>
      <c r="B115" s="18" t="s">
        <v>32</v>
      </c>
      <c r="C115" s="18" t="s">
        <v>6</v>
      </c>
      <c r="D115" s="16"/>
      <c r="E115" s="16"/>
      <c r="F115" s="20">
        <f t="shared" si="2"/>
        <v>0.46</v>
      </c>
      <c r="G115" s="9">
        <f>Table1[[#This Row],[Basic
Jan-24]]</f>
        <v>0</v>
      </c>
      <c r="H115" s="20">
        <f t="shared" si="3"/>
        <v>0.46</v>
      </c>
    </row>
    <row r="116" spans="1:8" ht="20.100000000000001" customHeight="1" x14ac:dyDescent="0.3">
      <c r="A116" s="9">
        <f>IF(Table1[[#This Row],[Name of Employee]]="","",ROWS($A$1:A112))</f>
        <v>112</v>
      </c>
      <c r="B116" s="18" t="s">
        <v>32</v>
      </c>
      <c r="C116" s="18" t="s">
        <v>6</v>
      </c>
      <c r="D116" s="16"/>
      <c r="E116" s="16"/>
      <c r="F116" s="20">
        <f t="shared" si="2"/>
        <v>0.46</v>
      </c>
      <c r="G116" s="9">
        <f>Table1[[#This Row],[Basic
Jan-24]]</f>
        <v>0</v>
      </c>
      <c r="H116" s="20">
        <f t="shared" si="3"/>
        <v>0.46</v>
      </c>
    </row>
    <row r="117" spans="1:8" ht="20.100000000000001" customHeight="1" x14ac:dyDescent="0.3">
      <c r="A117" s="9">
        <f>IF(Table1[[#This Row],[Name of Employee]]="","",ROWS($A$1:A113))</f>
        <v>113</v>
      </c>
      <c r="B117" s="18" t="s">
        <v>32</v>
      </c>
      <c r="C117" s="18" t="s">
        <v>6</v>
      </c>
      <c r="D117" s="16"/>
      <c r="E117" s="16"/>
      <c r="F117" s="20">
        <f t="shared" si="2"/>
        <v>0.46</v>
      </c>
      <c r="G117" s="9">
        <f>Table1[[#This Row],[Basic
Jan-24]]</f>
        <v>0</v>
      </c>
      <c r="H117" s="20">
        <f t="shared" si="3"/>
        <v>0.46</v>
      </c>
    </row>
    <row r="118" spans="1:8" ht="20.100000000000001" customHeight="1" x14ac:dyDescent="0.3">
      <c r="A118" s="9">
        <f>IF(Table1[[#This Row],[Name of Employee]]="","",ROWS($A$1:A114))</f>
        <v>114</v>
      </c>
      <c r="B118" s="18" t="s">
        <v>32</v>
      </c>
      <c r="C118" s="18" t="s">
        <v>6</v>
      </c>
      <c r="D118" s="16"/>
      <c r="E118" s="16"/>
      <c r="F118" s="20">
        <f t="shared" si="2"/>
        <v>0.46</v>
      </c>
      <c r="G118" s="9">
        <f>Table1[[#This Row],[Basic
Jan-24]]</f>
        <v>0</v>
      </c>
      <c r="H118" s="20">
        <f t="shared" si="3"/>
        <v>0.46</v>
      </c>
    </row>
    <row r="119" spans="1:8" ht="20.100000000000001" customHeight="1" x14ac:dyDescent="0.3">
      <c r="A119" s="9">
        <f>IF(Table1[[#This Row],[Name of Employee]]="","",ROWS($A$1:A115))</f>
        <v>115</v>
      </c>
      <c r="B119" s="18" t="s">
        <v>32</v>
      </c>
      <c r="C119" s="18" t="s">
        <v>6</v>
      </c>
      <c r="D119" s="16"/>
      <c r="E119" s="16"/>
      <c r="F119" s="20">
        <f t="shared" si="2"/>
        <v>0.46</v>
      </c>
      <c r="G119" s="9">
        <f>Table1[[#This Row],[Basic
Jan-24]]</f>
        <v>0</v>
      </c>
      <c r="H119" s="20">
        <f t="shared" si="3"/>
        <v>0.46</v>
      </c>
    </row>
    <row r="120" spans="1:8" ht="20.100000000000001" customHeight="1" x14ac:dyDescent="0.3">
      <c r="A120" s="9">
        <f>IF(Table1[[#This Row],[Name of Employee]]="","",ROWS($A$1:A116))</f>
        <v>116</v>
      </c>
      <c r="B120" s="18" t="s">
        <v>32</v>
      </c>
      <c r="C120" s="18" t="s">
        <v>6</v>
      </c>
      <c r="D120" s="16"/>
      <c r="E120" s="16"/>
      <c r="F120" s="20">
        <f t="shared" si="2"/>
        <v>0.46</v>
      </c>
      <c r="G120" s="9">
        <f>Table1[[#This Row],[Basic
Jan-24]]</f>
        <v>0</v>
      </c>
      <c r="H120" s="20">
        <f t="shared" si="3"/>
        <v>0.46</v>
      </c>
    </row>
    <row r="121" spans="1:8" ht="20.100000000000001" customHeight="1" x14ac:dyDescent="0.3">
      <c r="A121" s="9">
        <f>IF(Table1[[#This Row],[Name of Employee]]="","",ROWS($A$1:A117))</f>
        <v>117</v>
      </c>
      <c r="B121" s="18" t="s">
        <v>32</v>
      </c>
      <c r="C121" s="18" t="s">
        <v>6</v>
      </c>
      <c r="D121" s="16"/>
      <c r="E121" s="16"/>
      <c r="F121" s="20">
        <f t="shared" si="2"/>
        <v>0.46</v>
      </c>
      <c r="G121" s="9">
        <f>Table1[[#This Row],[Basic
Jan-24]]</f>
        <v>0</v>
      </c>
      <c r="H121" s="20">
        <f t="shared" si="3"/>
        <v>0.46</v>
      </c>
    </row>
    <row r="122" spans="1:8" ht="20.100000000000001" customHeight="1" x14ac:dyDescent="0.3">
      <c r="A122" s="9">
        <f>IF(Table1[[#This Row],[Name of Employee]]="","",ROWS($A$1:A118))</f>
        <v>118</v>
      </c>
      <c r="B122" s="18" t="s">
        <v>32</v>
      </c>
      <c r="C122" s="18" t="s">
        <v>6</v>
      </c>
      <c r="D122" s="16"/>
      <c r="E122" s="16"/>
      <c r="F122" s="20">
        <f t="shared" si="2"/>
        <v>0.46</v>
      </c>
      <c r="G122" s="9">
        <f>Table1[[#This Row],[Basic
Jan-24]]</f>
        <v>0</v>
      </c>
      <c r="H122" s="20">
        <f t="shared" si="3"/>
        <v>0.46</v>
      </c>
    </row>
    <row r="123" spans="1:8" ht="20.100000000000001" customHeight="1" x14ac:dyDescent="0.3">
      <c r="A123" s="9">
        <f>IF(Table1[[#This Row],[Name of Employee]]="","",ROWS($A$1:A119))</f>
        <v>119</v>
      </c>
      <c r="B123" s="18" t="s">
        <v>32</v>
      </c>
      <c r="C123" s="18" t="s">
        <v>6</v>
      </c>
      <c r="D123" s="16"/>
      <c r="E123" s="16"/>
      <c r="F123" s="20">
        <f t="shared" si="2"/>
        <v>0.46</v>
      </c>
      <c r="G123" s="9">
        <f>Table1[[#This Row],[Basic
Jan-24]]</f>
        <v>0</v>
      </c>
      <c r="H123" s="20">
        <f t="shared" si="3"/>
        <v>0.46</v>
      </c>
    </row>
    <row r="124" spans="1:8" ht="20.100000000000001" customHeight="1" x14ac:dyDescent="0.3">
      <c r="A124" s="9">
        <f>IF(Table1[[#This Row],[Name of Employee]]="","",ROWS($A$1:A120))</f>
        <v>120</v>
      </c>
      <c r="B124" s="18" t="s">
        <v>32</v>
      </c>
      <c r="C124" s="18" t="s">
        <v>6</v>
      </c>
      <c r="D124" s="16"/>
      <c r="E124" s="16"/>
      <c r="F124" s="20">
        <f t="shared" si="2"/>
        <v>0.46</v>
      </c>
      <c r="G124" s="9">
        <f>Table1[[#This Row],[Basic
Jan-24]]</f>
        <v>0</v>
      </c>
      <c r="H124" s="20">
        <f t="shared" si="3"/>
        <v>0.46</v>
      </c>
    </row>
    <row r="125" spans="1:8" ht="20.100000000000001" customHeight="1" x14ac:dyDescent="0.3">
      <c r="A125" s="9">
        <f>IF(Table1[[#This Row],[Name of Employee]]="","",ROWS($A$1:A121))</f>
        <v>121</v>
      </c>
      <c r="B125" s="18" t="s">
        <v>32</v>
      </c>
      <c r="C125" s="18" t="s">
        <v>6</v>
      </c>
      <c r="D125" s="16"/>
      <c r="E125" s="16"/>
      <c r="F125" s="20">
        <f t="shared" si="2"/>
        <v>0.46</v>
      </c>
      <c r="G125" s="9">
        <f>Table1[[#This Row],[Basic
Jan-24]]</f>
        <v>0</v>
      </c>
      <c r="H125" s="20">
        <f t="shared" si="3"/>
        <v>0.46</v>
      </c>
    </row>
  </sheetData>
  <sheetProtection algorithmName="SHA-512" hashValue="hCTgkHO1bgLaB4Onc3M/U9oCmoS1H1nGEV9OXBrNXrDtROEvEoDmpSYD/bsUBTZKT2iJnIrVSLdTAQRvLzXv1g==" saltValue="CvIrJzYYPDfbK2cNzF+kxg==" spinCount="100000" sheet="1" objects="1" scenarios="1"/>
  <mergeCells count="8">
    <mergeCell ref="J4:M4"/>
    <mergeCell ref="J1:M1"/>
    <mergeCell ref="J2:M2"/>
    <mergeCell ref="J3:M3"/>
    <mergeCell ref="A1:H1"/>
    <mergeCell ref="A2:H2"/>
    <mergeCell ref="G3:H3"/>
    <mergeCell ref="B3:E3"/>
  </mergeCells>
  <phoneticPr fontId="13" type="noConversion"/>
  <dataValidations count="1">
    <dataValidation type="list" allowBlank="1" showInputMessage="1" showErrorMessage="1" sqref="D5:D125" xr:uid="{00000000-0002-0000-0000-000000000000}">
      <formula1>"GPF,GPF 2004"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9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O4" sqref="O4"/>
    </sheetView>
  </sheetViews>
  <sheetFormatPr defaultColWidth="9.109375" defaultRowHeight="20.100000000000001" customHeight="1" x14ac:dyDescent="0.3"/>
  <cols>
    <col min="1" max="1" width="5" style="1" customWidth="1"/>
    <col min="2" max="2" width="25" style="1" customWidth="1"/>
    <col min="3" max="3" width="14.33203125" style="1" customWidth="1"/>
    <col min="4" max="9" width="9.6640625" style="2" customWidth="1"/>
    <col min="10" max="10" width="19.33203125" style="2" customWidth="1"/>
    <col min="11" max="11" width="11.6640625" style="2" customWidth="1"/>
    <col min="12" max="12" width="8.33203125" style="2" customWidth="1"/>
    <col min="13" max="14" width="9.109375" style="2" hidden="1" customWidth="1"/>
    <col min="15" max="16384" width="9.109375" style="2"/>
  </cols>
  <sheetData>
    <row r="1" spans="1:14" s="1" customFormat="1" ht="25.2" x14ac:dyDescent="0.45">
      <c r="A1" s="33" t="str">
        <f>'Master Sheet'!$A$1</f>
        <v xml:space="preserve">राजकीय उच्च माध्यमिक विद्यालय राजस्थान 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4" s="1" customFormat="1" ht="21" x14ac:dyDescent="0.4">
      <c r="A2" s="36" t="str">
        <f>"Øekad&amp; "&amp;'Master Sheet'!B3</f>
        <v>Øekad&amp; ....@.....@2023@</v>
      </c>
      <c r="B2" s="36"/>
      <c r="C2" s="36"/>
      <c r="D2" s="36"/>
      <c r="E2" s="36"/>
      <c r="F2" s="36"/>
      <c r="G2" s="36"/>
      <c r="H2" s="36"/>
      <c r="J2" s="23" t="s">
        <v>13</v>
      </c>
      <c r="K2" s="21" t="str">
        <f>'Master Sheet'!G3</f>
        <v>22/032024</v>
      </c>
    </row>
    <row r="3" spans="1:14" s="1" customFormat="1" ht="21" x14ac:dyDescent="0.4">
      <c r="A3" s="35" t="s">
        <v>3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4" s="1" customFormat="1" ht="62.25" customHeight="1" x14ac:dyDescent="0.3">
      <c r="A4" s="34" t="s">
        <v>28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4" s="3" customFormat="1" ht="46.8" x14ac:dyDescent="0.3">
      <c r="A5" s="22" t="s">
        <v>0</v>
      </c>
      <c r="B5" s="22" t="s">
        <v>1</v>
      </c>
      <c r="C5" s="22" t="s">
        <v>2</v>
      </c>
      <c r="D5" s="22" t="s">
        <v>21</v>
      </c>
      <c r="E5" s="22" t="s">
        <v>5</v>
      </c>
      <c r="F5" s="22" t="s">
        <v>17</v>
      </c>
      <c r="G5" s="22" t="s">
        <v>22</v>
      </c>
      <c r="H5" s="22" t="s">
        <v>5</v>
      </c>
      <c r="I5" s="22" t="s">
        <v>17</v>
      </c>
      <c r="J5" s="22" t="s">
        <v>7</v>
      </c>
      <c r="K5" s="22" t="s">
        <v>18</v>
      </c>
    </row>
    <row r="6" spans="1:14" s="4" customFormat="1" ht="20.100000000000001" customHeight="1" x14ac:dyDescent="0.3">
      <c r="A6" s="7">
        <f>IF('Master Sheet'!A5="","",'Master Sheet'!A5)</f>
        <v>1</v>
      </c>
      <c r="B6" s="8" t="str">
        <f>IF('Master Sheet'!B5="","",'Master Sheet'!B5)</f>
        <v>Ashok Chudhary</v>
      </c>
      <c r="C6" s="8" t="str">
        <f>IF('Master Sheet'!C5="","",'Master Sheet'!C5)</f>
        <v>Lecturer</v>
      </c>
      <c r="D6" s="7">
        <f>IF('Master Sheet'!E5=0,"",'Master Sheet'!E5)</f>
        <v>82400</v>
      </c>
      <c r="E6" s="7">
        <f>IFERROR(ROUND(D6*'Master Sheet'!F5,0),"")</f>
        <v>37904</v>
      </c>
      <c r="F6" s="7">
        <f>IFERROR(ROUND(D6*50%,0),"")</f>
        <v>41200</v>
      </c>
      <c r="G6" s="7">
        <f>IF('Master Sheet'!G5=0,"",'Master Sheet'!G5)</f>
        <v>82400</v>
      </c>
      <c r="H6" s="7">
        <f>IFERROR(ROUND(G6*'Master Sheet'!H5,0),"")</f>
        <v>37904</v>
      </c>
      <c r="I6" s="7">
        <f>IFERROR(ROUND(G6*50%,0),"")</f>
        <v>41200</v>
      </c>
      <c r="J6" s="17">
        <f t="shared" ref="J6:J37" si="0">SUM(M6:N6)</f>
        <v>6592</v>
      </c>
      <c r="K6" s="17">
        <f t="shared" ref="K6:K37" si="1">SUM(M6:N6)-SUM(J6:J6)</f>
        <v>0</v>
      </c>
      <c r="M6" s="10">
        <f t="shared" ref="M6:M37" si="2">IFERROR(F6-E6,"")</f>
        <v>3296</v>
      </c>
      <c r="N6" s="10">
        <f t="shared" ref="N6:N37" si="3">IFERROR(I6-H6,"")</f>
        <v>3296</v>
      </c>
    </row>
    <row r="7" spans="1:14" s="4" customFormat="1" ht="20.100000000000001" customHeight="1" x14ac:dyDescent="0.3">
      <c r="A7" s="7">
        <f>IF('Master Sheet'!A6="","",'Master Sheet'!A6)</f>
        <v>2</v>
      </c>
      <c r="B7" s="8" t="str">
        <f>IF('Master Sheet'!B6="","",'Master Sheet'!B6)</f>
        <v>Ashok Chudhary</v>
      </c>
      <c r="C7" s="8" t="str">
        <f>IF('Master Sheet'!C6="","",'Master Sheet'!C6)</f>
        <v>Lecturer</v>
      </c>
      <c r="D7" s="7">
        <f>IF('Master Sheet'!E6=0,"",'Master Sheet'!E6)</f>
        <v>49900</v>
      </c>
      <c r="E7" s="7">
        <f>IFERROR(ROUND(D7*'Master Sheet'!F6,0),"")</f>
        <v>22954</v>
      </c>
      <c r="F7" s="7">
        <f t="shared" ref="F7:F70" si="4">IFERROR(ROUND(D7*50%,0),"")</f>
        <v>24950</v>
      </c>
      <c r="G7" s="7">
        <f>IF('Master Sheet'!G6=0,"",'Master Sheet'!G6)</f>
        <v>49900</v>
      </c>
      <c r="H7" s="7">
        <f>IFERROR(ROUND(G7*'Master Sheet'!H6,0),"")</f>
        <v>22954</v>
      </c>
      <c r="I7" s="7">
        <f t="shared" ref="I7:I70" si="5">IFERROR(ROUND(G7*50%,0),"")</f>
        <v>24950</v>
      </c>
      <c r="J7" s="17">
        <f t="shared" si="0"/>
        <v>3992</v>
      </c>
      <c r="K7" s="17">
        <f t="shared" si="1"/>
        <v>0</v>
      </c>
      <c r="M7" s="10">
        <f t="shared" si="2"/>
        <v>1996</v>
      </c>
      <c r="N7" s="10">
        <f t="shared" si="3"/>
        <v>1996</v>
      </c>
    </row>
    <row r="8" spans="1:14" s="4" customFormat="1" ht="20.100000000000001" customHeight="1" x14ac:dyDescent="0.3">
      <c r="A8" s="7">
        <f>IF('Master Sheet'!A7="","",'Master Sheet'!A7)</f>
        <v>3</v>
      </c>
      <c r="B8" s="8" t="str">
        <f>IF('Master Sheet'!B7="","",'Master Sheet'!B7)</f>
        <v>Ashok Chudhary</v>
      </c>
      <c r="C8" s="8" t="str">
        <f>IF('Master Sheet'!C7="","",'Master Sheet'!C7)</f>
        <v>Lecturer</v>
      </c>
      <c r="D8" s="7">
        <f>IF('Master Sheet'!E7=0,"",'Master Sheet'!E7)</f>
        <v>63100</v>
      </c>
      <c r="E8" s="7">
        <f>IFERROR(ROUND(D8*'Master Sheet'!F7,0),"")</f>
        <v>29026</v>
      </c>
      <c r="F8" s="7">
        <f t="shared" si="4"/>
        <v>31550</v>
      </c>
      <c r="G8" s="7">
        <f>IF('Master Sheet'!G7=0,"",'Master Sheet'!G7)</f>
        <v>63100</v>
      </c>
      <c r="H8" s="7">
        <f>IFERROR(ROUND(G8*'Master Sheet'!H7,0),"")</f>
        <v>29026</v>
      </c>
      <c r="I8" s="7">
        <f t="shared" si="5"/>
        <v>31550</v>
      </c>
      <c r="J8" s="17">
        <f t="shared" si="0"/>
        <v>5048</v>
      </c>
      <c r="K8" s="17">
        <f t="shared" si="1"/>
        <v>0</v>
      </c>
      <c r="M8" s="10">
        <f t="shared" si="2"/>
        <v>2524</v>
      </c>
      <c r="N8" s="10">
        <f t="shared" si="3"/>
        <v>2524</v>
      </c>
    </row>
    <row r="9" spans="1:14" s="4" customFormat="1" ht="20.100000000000001" customHeight="1" x14ac:dyDescent="0.3">
      <c r="A9" s="7">
        <f>IF('Master Sheet'!A8="","",'Master Sheet'!A8)</f>
        <v>4</v>
      </c>
      <c r="B9" s="8" t="str">
        <f>IF('Master Sheet'!B8="","",'Master Sheet'!B8)</f>
        <v>Ashok Chudhary</v>
      </c>
      <c r="C9" s="8" t="str">
        <f>IF('Master Sheet'!C8="","",'Master Sheet'!C8)</f>
        <v>Lecturer</v>
      </c>
      <c r="D9" s="7">
        <f>IF('Master Sheet'!E8=0,"",'Master Sheet'!E8)</f>
        <v>90300</v>
      </c>
      <c r="E9" s="7">
        <f>IFERROR(ROUND(D9*'Master Sheet'!F8,0),"")</f>
        <v>41538</v>
      </c>
      <c r="F9" s="7">
        <f t="shared" si="4"/>
        <v>45150</v>
      </c>
      <c r="G9" s="7">
        <f>IF('Master Sheet'!G8=0,"",'Master Sheet'!G8)</f>
        <v>90300</v>
      </c>
      <c r="H9" s="7">
        <f>IFERROR(ROUND(G9*'Master Sheet'!H8,0),"")</f>
        <v>41538</v>
      </c>
      <c r="I9" s="7">
        <f t="shared" si="5"/>
        <v>45150</v>
      </c>
      <c r="J9" s="17">
        <f t="shared" si="0"/>
        <v>7224</v>
      </c>
      <c r="K9" s="17">
        <f t="shared" si="1"/>
        <v>0</v>
      </c>
      <c r="M9" s="10">
        <f t="shared" si="2"/>
        <v>3612</v>
      </c>
      <c r="N9" s="10">
        <f t="shared" si="3"/>
        <v>3612</v>
      </c>
    </row>
    <row r="10" spans="1:14" s="4" customFormat="1" ht="20.100000000000001" customHeight="1" x14ac:dyDescent="0.3">
      <c r="A10" s="7">
        <f>IF('Master Sheet'!A9="","",'Master Sheet'!A9)</f>
        <v>5</v>
      </c>
      <c r="B10" s="8" t="str">
        <f>IF('Master Sheet'!B9="","",'Master Sheet'!B9)</f>
        <v>Ashok Chudhary</v>
      </c>
      <c r="C10" s="8" t="str">
        <f>IF('Master Sheet'!C9="","",'Master Sheet'!C9)</f>
        <v>Lecturer</v>
      </c>
      <c r="D10" s="7">
        <f>IF('Master Sheet'!E9=0,"",'Master Sheet'!E9)</f>
        <v>51400</v>
      </c>
      <c r="E10" s="7">
        <f>IFERROR(ROUND(D10*'Master Sheet'!F9,0),"")</f>
        <v>23644</v>
      </c>
      <c r="F10" s="7">
        <f t="shared" si="4"/>
        <v>25700</v>
      </c>
      <c r="G10" s="7">
        <f>IF('Master Sheet'!G9=0,"",'Master Sheet'!G9)</f>
        <v>51400</v>
      </c>
      <c r="H10" s="7">
        <f>IFERROR(ROUND(G10*'Master Sheet'!H9,0),"")</f>
        <v>23644</v>
      </c>
      <c r="I10" s="7">
        <f t="shared" si="5"/>
        <v>25700</v>
      </c>
      <c r="J10" s="17">
        <f t="shared" si="0"/>
        <v>4112</v>
      </c>
      <c r="K10" s="17">
        <f t="shared" si="1"/>
        <v>0</v>
      </c>
      <c r="M10" s="10">
        <f t="shared" si="2"/>
        <v>2056</v>
      </c>
      <c r="N10" s="10">
        <f t="shared" si="3"/>
        <v>2056</v>
      </c>
    </row>
    <row r="11" spans="1:14" s="4" customFormat="1" ht="20.100000000000001" customHeight="1" x14ac:dyDescent="0.3">
      <c r="A11" s="7">
        <f>IF('Master Sheet'!A10="","",'Master Sheet'!A10)</f>
        <v>6</v>
      </c>
      <c r="B11" s="8" t="str">
        <f>IF('Master Sheet'!B10="","",'Master Sheet'!B10)</f>
        <v>Ashok Chudhary</v>
      </c>
      <c r="C11" s="8" t="str">
        <f>IF('Master Sheet'!C10="","",'Master Sheet'!C10)</f>
        <v>Lecturer</v>
      </c>
      <c r="D11" s="7" t="str">
        <f>IF('Master Sheet'!E10=0,"",'Master Sheet'!E10)</f>
        <v/>
      </c>
      <c r="E11" s="7" t="str">
        <f>IFERROR(ROUND(D11*'Master Sheet'!F10,0),"")</f>
        <v/>
      </c>
      <c r="F11" s="7" t="str">
        <f t="shared" si="4"/>
        <v/>
      </c>
      <c r="G11" s="7" t="str">
        <f>IF('Master Sheet'!G10=0,"",'Master Sheet'!G10)</f>
        <v/>
      </c>
      <c r="H11" s="7" t="str">
        <f>IFERROR(ROUND(G11*'Master Sheet'!H10,0),"")</f>
        <v/>
      </c>
      <c r="I11" s="7" t="str">
        <f t="shared" si="5"/>
        <v/>
      </c>
      <c r="J11" s="17">
        <f t="shared" si="0"/>
        <v>0</v>
      </c>
      <c r="K11" s="17">
        <f t="shared" si="1"/>
        <v>0</v>
      </c>
      <c r="M11" s="10" t="str">
        <f t="shared" si="2"/>
        <v/>
      </c>
      <c r="N11" s="10" t="str">
        <f t="shared" si="3"/>
        <v/>
      </c>
    </row>
    <row r="12" spans="1:14" s="4" customFormat="1" ht="20.100000000000001" customHeight="1" x14ac:dyDescent="0.3">
      <c r="A12" s="7">
        <f>IF('Master Sheet'!A11="","",'Master Sheet'!A11)</f>
        <v>7</v>
      </c>
      <c r="B12" s="8" t="str">
        <f>IF('Master Sheet'!B11="","",'Master Sheet'!B11)</f>
        <v>Ashok Chudhary</v>
      </c>
      <c r="C12" s="8" t="str">
        <f>IF('Master Sheet'!C11="","",'Master Sheet'!C11)</f>
        <v>Lecturer</v>
      </c>
      <c r="D12" s="7" t="str">
        <f>IF('Master Sheet'!E11=0,"",'Master Sheet'!E11)</f>
        <v/>
      </c>
      <c r="E12" s="7" t="str">
        <f>IFERROR(ROUND(D12*'Master Sheet'!F11,0),"")</f>
        <v/>
      </c>
      <c r="F12" s="7" t="str">
        <f t="shared" si="4"/>
        <v/>
      </c>
      <c r="G12" s="7" t="str">
        <f>IF('Master Sheet'!G11=0,"",'Master Sheet'!G11)</f>
        <v/>
      </c>
      <c r="H12" s="7" t="str">
        <f>IFERROR(ROUND(G12*'Master Sheet'!H11,0),"")</f>
        <v/>
      </c>
      <c r="I12" s="7" t="str">
        <f t="shared" si="5"/>
        <v/>
      </c>
      <c r="J12" s="17">
        <f t="shared" si="0"/>
        <v>0</v>
      </c>
      <c r="K12" s="17">
        <f t="shared" si="1"/>
        <v>0</v>
      </c>
      <c r="M12" s="10" t="str">
        <f t="shared" si="2"/>
        <v/>
      </c>
      <c r="N12" s="10" t="str">
        <f t="shared" si="3"/>
        <v/>
      </c>
    </row>
    <row r="13" spans="1:14" s="4" customFormat="1" ht="20.100000000000001" customHeight="1" x14ac:dyDescent="0.3">
      <c r="A13" s="7">
        <f>IF('Master Sheet'!A12="","",'Master Sheet'!A12)</f>
        <v>8</v>
      </c>
      <c r="B13" s="8" t="str">
        <f>IF('Master Sheet'!B12="","",'Master Sheet'!B12)</f>
        <v>Ashok Chudhary</v>
      </c>
      <c r="C13" s="8" t="str">
        <f>IF('Master Sheet'!C12="","",'Master Sheet'!C12)</f>
        <v>Lecturer</v>
      </c>
      <c r="D13" s="7" t="str">
        <f>IF('Master Sheet'!E12=0,"",'Master Sheet'!E12)</f>
        <v/>
      </c>
      <c r="E13" s="7" t="str">
        <f>IFERROR(ROUND(D13*'Master Sheet'!F12,0),"")</f>
        <v/>
      </c>
      <c r="F13" s="7" t="str">
        <f t="shared" si="4"/>
        <v/>
      </c>
      <c r="G13" s="7" t="str">
        <f>IF('Master Sheet'!G12=0,"",'Master Sheet'!G12)</f>
        <v/>
      </c>
      <c r="H13" s="7" t="str">
        <f>IFERROR(ROUND(G13*'Master Sheet'!H12,0),"")</f>
        <v/>
      </c>
      <c r="I13" s="7" t="str">
        <f t="shared" si="5"/>
        <v/>
      </c>
      <c r="J13" s="17">
        <f t="shared" si="0"/>
        <v>0</v>
      </c>
      <c r="K13" s="17">
        <f t="shared" si="1"/>
        <v>0</v>
      </c>
      <c r="M13" s="10" t="str">
        <f t="shared" si="2"/>
        <v/>
      </c>
      <c r="N13" s="10" t="str">
        <f t="shared" si="3"/>
        <v/>
      </c>
    </row>
    <row r="14" spans="1:14" s="4" customFormat="1" ht="20.100000000000001" customHeight="1" x14ac:dyDescent="0.3">
      <c r="A14" s="7">
        <f>IF('Master Sheet'!A13="","",'Master Sheet'!A13)</f>
        <v>9</v>
      </c>
      <c r="B14" s="8" t="str">
        <f>IF('Master Sheet'!B13="","",'Master Sheet'!B13)</f>
        <v>Ashok Chudhary</v>
      </c>
      <c r="C14" s="8" t="str">
        <f>IF('Master Sheet'!C13="","",'Master Sheet'!C13)</f>
        <v>Lecturer</v>
      </c>
      <c r="D14" s="7" t="str">
        <f>IF('Master Sheet'!E13=0,"",'Master Sheet'!E13)</f>
        <v/>
      </c>
      <c r="E14" s="7" t="str">
        <f>IFERROR(ROUND(D14*'Master Sheet'!F13,0),"")</f>
        <v/>
      </c>
      <c r="F14" s="7" t="str">
        <f t="shared" si="4"/>
        <v/>
      </c>
      <c r="G14" s="7" t="str">
        <f>IF('Master Sheet'!G13=0,"",'Master Sheet'!G13)</f>
        <v/>
      </c>
      <c r="H14" s="7" t="str">
        <f>IFERROR(ROUND(G14*'Master Sheet'!H13,0),"")</f>
        <v/>
      </c>
      <c r="I14" s="7" t="str">
        <f t="shared" si="5"/>
        <v/>
      </c>
      <c r="J14" s="17">
        <f t="shared" si="0"/>
        <v>0</v>
      </c>
      <c r="K14" s="17">
        <f t="shared" si="1"/>
        <v>0</v>
      </c>
      <c r="M14" s="10" t="str">
        <f t="shared" si="2"/>
        <v/>
      </c>
      <c r="N14" s="10" t="str">
        <f t="shared" si="3"/>
        <v/>
      </c>
    </row>
    <row r="15" spans="1:14" s="4" customFormat="1" ht="20.100000000000001" customHeight="1" x14ac:dyDescent="0.3">
      <c r="A15" s="7">
        <f>IF('Master Sheet'!A14="","",'Master Sheet'!A14)</f>
        <v>10</v>
      </c>
      <c r="B15" s="8" t="str">
        <f>IF('Master Sheet'!B14="","",'Master Sheet'!B14)</f>
        <v>Ashok Chudhary</v>
      </c>
      <c r="C15" s="8" t="str">
        <f>IF('Master Sheet'!C14="","",'Master Sheet'!C14)</f>
        <v>Lecturer</v>
      </c>
      <c r="D15" s="7" t="str">
        <f>IF('Master Sheet'!E14=0,"",'Master Sheet'!E14)</f>
        <v/>
      </c>
      <c r="E15" s="7" t="str">
        <f>IFERROR(ROUND(D15*'Master Sheet'!F14,0),"")</f>
        <v/>
      </c>
      <c r="F15" s="7" t="str">
        <f t="shared" si="4"/>
        <v/>
      </c>
      <c r="G15" s="7" t="str">
        <f>IF('Master Sheet'!G14=0,"",'Master Sheet'!G14)</f>
        <v/>
      </c>
      <c r="H15" s="7" t="str">
        <f>IFERROR(ROUND(G15*'Master Sheet'!H14,0),"")</f>
        <v/>
      </c>
      <c r="I15" s="7" t="str">
        <f t="shared" si="5"/>
        <v/>
      </c>
      <c r="J15" s="17">
        <f t="shared" si="0"/>
        <v>0</v>
      </c>
      <c r="K15" s="17">
        <f t="shared" si="1"/>
        <v>0</v>
      </c>
      <c r="M15" s="10" t="str">
        <f t="shared" si="2"/>
        <v/>
      </c>
      <c r="N15" s="10" t="str">
        <f t="shared" si="3"/>
        <v/>
      </c>
    </row>
    <row r="16" spans="1:14" s="4" customFormat="1" ht="20.100000000000001" customHeight="1" x14ac:dyDescent="0.3">
      <c r="A16" s="7">
        <f>IF('Master Sheet'!A15="","",'Master Sheet'!A15)</f>
        <v>11</v>
      </c>
      <c r="B16" s="8" t="str">
        <f>IF('Master Sheet'!B15="","",'Master Sheet'!B15)</f>
        <v>Ashok Chudhary</v>
      </c>
      <c r="C16" s="8" t="str">
        <f>IF('Master Sheet'!C15="","",'Master Sheet'!C15)</f>
        <v>Lecturer</v>
      </c>
      <c r="D16" s="7" t="str">
        <f>IF('Master Sheet'!E15=0,"",'Master Sheet'!E15)</f>
        <v/>
      </c>
      <c r="E16" s="7" t="str">
        <f>IFERROR(ROUND(D16*'Master Sheet'!F15,0),"")</f>
        <v/>
      </c>
      <c r="F16" s="7" t="str">
        <f t="shared" si="4"/>
        <v/>
      </c>
      <c r="G16" s="7" t="str">
        <f>IF('Master Sheet'!G15=0,"",'Master Sheet'!G15)</f>
        <v/>
      </c>
      <c r="H16" s="7" t="str">
        <f>IFERROR(ROUND(G16*'Master Sheet'!H15,0),"")</f>
        <v/>
      </c>
      <c r="I16" s="7" t="str">
        <f t="shared" si="5"/>
        <v/>
      </c>
      <c r="J16" s="17">
        <f t="shared" si="0"/>
        <v>0</v>
      </c>
      <c r="K16" s="17">
        <f t="shared" si="1"/>
        <v>0</v>
      </c>
      <c r="M16" s="10" t="str">
        <f t="shared" si="2"/>
        <v/>
      </c>
      <c r="N16" s="10" t="str">
        <f t="shared" si="3"/>
        <v/>
      </c>
    </row>
    <row r="17" spans="1:14" s="4" customFormat="1" ht="20.100000000000001" customHeight="1" x14ac:dyDescent="0.3">
      <c r="A17" s="7">
        <f>IF('Master Sheet'!A16="","",'Master Sheet'!A16)</f>
        <v>12</v>
      </c>
      <c r="B17" s="8" t="str">
        <f>IF('Master Sheet'!B16="","",'Master Sheet'!B16)</f>
        <v>Ashok Chudhary</v>
      </c>
      <c r="C17" s="8" t="str">
        <f>IF('Master Sheet'!C16="","",'Master Sheet'!C16)</f>
        <v>Lecturer</v>
      </c>
      <c r="D17" s="7" t="str">
        <f>IF('Master Sheet'!E16=0,"",'Master Sheet'!E16)</f>
        <v/>
      </c>
      <c r="E17" s="7" t="str">
        <f>IFERROR(ROUND(D17*'Master Sheet'!F16,0),"")</f>
        <v/>
      </c>
      <c r="F17" s="7" t="str">
        <f t="shared" si="4"/>
        <v/>
      </c>
      <c r="G17" s="7" t="str">
        <f>IF('Master Sheet'!G16=0,"",'Master Sheet'!G16)</f>
        <v/>
      </c>
      <c r="H17" s="7" t="str">
        <f>IFERROR(ROUND(G17*'Master Sheet'!H16,0),"")</f>
        <v/>
      </c>
      <c r="I17" s="7" t="str">
        <f t="shared" si="5"/>
        <v/>
      </c>
      <c r="J17" s="17">
        <f t="shared" si="0"/>
        <v>0</v>
      </c>
      <c r="K17" s="17">
        <f t="shared" si="1"/>
        <v>0</v>
      </c>
      <c r="M17" s="10" t="str">
        <f t="shared" si="2"/>
        <v/>
      </c>
      <c r="N17" s="10" t="str">
        <f t="shared" si="3"/>
        <v/>
      </c>
    </row>
    <row r="18" spans="1:14" s="4" customFormat="1" ht="20.100000000000001" customHeight="1" x14ac:dyDescent="0.3">
      <c r="A18" s="7">
        <f>IF('Master Sheet'!A17="","",'Master Sheet'!A17)</f>
        <v>13</v>
      </c>
      <c r="B18" s="8" t="str">
        <f>IF('Master Sheet'!B17="","",'Master Sheet'!B17)</f>
        <v>Ashok Chudhary</v>
      </c>
      <c r="C18" s="8" t="str">
        <f>IF('Master Sheet'!C17="","",'Master Sheet'!C17)</f>
        <v>Lecturer</v>
      </c>
      <c r="D18" s="7" t="str">
        <f>IF('Master Sheet'!E17=0,"",'Master Sheet'!E17)</f>
        <v/>
      </c>
      <c r="E18" s="7" t="str">
        <f>IFERROR(ROUND(D18*'Master Sheet'!F17,0),"")</f>
        <v/>
      </c>
      <c r="F18" s="7" t="str">
        <f t="shared" si="4"/>
        <v/>
      </c>
      <c r="G18" s="7" t="str">
        <f>IF('Master Sheet'!G17=0,"",'Master Sheet'!G17)</f>
        <v/>
      </c>
      <c r="H18" s="7" t="str">
        <f>IFERROR(ROUND(G18*'Master Sheet'!H17,0),"")</f>
        <v/>
      </c>
      <c r="I18" s="7" t="str">
        <f t="shared" si="5"/>
        <v/>
      </c>
      <c r="J18" s="17">
        <f t="shared" si="0"/>
        <v>0</v>
      </c>
      <c r="K18" s="17">
        <f t="shared" si="1"/>
        <v>0</v>
      </c>
      <c r="M18" s="10" t="str">
        <f t="shared" si="2"/>
        <v/>
      </c>
      <c r="N18" s="10" t="str">
        <f t="shared" si="3"/>
        <v/>
      </c>
    </row>
    <row r="19" spans="1:14" s="4" customFormat="1" ht="20.100000000000001" customHeight="1" x14ac:dyDescent="0.3">
      <c r="A19" s="7">
        <f>IF('Master Sheet'!A18="","",'Master Sheet'!A18)</f>
        <v>14</v>
      </c>
      <c r="B19" s="8" t="str">
        <f>IF('Master Sheet'!B18="","",'Master Sheet'!B18)</f>
        <v>Ashok Chudhary</v>
      </c>
      <c r="C19" s="8" t="str">
        <f>IF('Master Sheet'!C18="","",'Master Sheet'!C18)</f>
        <v>Lecturer</v>
      </c>
      <c r="D19" s="7" t="str">
        <f>IF('Master Sheet'!E18=0,"",'Master Sheet'!E18)</f>
        <v/>
      </c>
      <c r="E19" s="7" t="str">
        <f>IFERROR(ROUND(D19*'Master Sheet'!F18,0),"")</f>
        <v/>
      </c>
      <c r="F19" s="7" t="str">
        <f t="shared" si="4"/>
        <v/>
      </c>
      <c r="G19" s="7" t="str">
        <f>IF('Master Sheet'!G18=0,"",'Master Sheet'!G18)</f>
        <v/>
      </c>
      <c r="H19" s="7" t="str">
        <f>IFERROR(ROUND(G19*'Master Sheet'!H18,0),"")</f>
        <v/>
      </c>
      <c r="I19" s="7" t="str">
        <f t="shared" si="5"/>
        <v/>
      </c>
      <c r="J19" s="17">
        <f t="shared" si="0"/>
        <v>0</v>
      </c>
      <c r="K19" s="17">
        <f t="shared" si="1"/>
        <v>0</v>
      </c>
      <c r="M19" s="10" t="str">
        <f t="shared" si="2"/>
        <v/>
      </c>
      <c r="N19" s="10" t="str">
        <f t="shared" si="3"/>
        <v/>
      </c>
    </row>
    <row r="20" spans="1:14" s="4" customFormat="1" ht="20.100000000000001" customHeight="1" x14ac:dyDescent="0.3">
      <c r="A20" s="7">
        <f>IF('Master Sheet'!A19="","",'Master Sheet'!A19)</f>
        <v>15</v>
      </c>
      <c r="B20" s="8" t="str">
        <f>IF('Master Sheet'!B19="","",'Master Sheet'!B19)</f>
        <v>Ashok Chudhary</v>
      </c>
      <c r="C20" s="8" t="str">
        <f>IF('Master Sheet'!C19="","",'Master Sheet'!C19)</f>
        <v>Lecturer</v>
      </c>
      <c r="D20" s="7" t="str">
        <f>IF('Master Sheet'!E19=0,"",'Master Sheet'!E19)</f>
        <v/>
      </c>
      <c r="E20" s="7" t="str">
        <f>IFERROR(ROUND(D20*'Master Sheet'!F19,0),"")</f>
        <v/>
      </c>
      <c r="F20" s="7" t="str">
        <f t="shared" si="4"/>
        <v/>
      </c>
      <c r="G20" s="7" t="str">
        <f>IF('Master Sheet'!G19=0,"",'Master Sheet'!G19)</f>
        <v/>
      </c>
      <c r="H20" s="7" t="str">
        <f>IFERROR(ROUND(G20*'Master Sheet'!H19,0),"")</f>
        <v/>
      </c>
      <c r="I20" s="7" t="str">
        <f t="shared" si="5"/>
        <v/>
      </c>
      <c r="J20" s="17">
        <f t="shared" si="0"/>
        <v>0</v>
      </c>
      <c r="K20" s="17">
        <f t="shared" si="1"/>
        <v>0</v>
      </c>
      <c r="M20" s="10" t="str">
        <f t="shared" si="2"/>
        <v/>
      </c>
      <c r="N20" s="10" t="str">
        <f t="shared" si="3"/>
        <v/>
      </c>
    </row>
    <row r="21" spans="1:14" s="4" customFormat="1" ht="20.100000000000001" customHeight="1" x14ac:dyDescent="0.3">
      <c r="A21" s="7">
        <f>IF('Master Sheet'!A20="","",'Master Sheet'!A20)</f>
        <v>16</v>
      </c>
      <c r="B21" s="8" t="str">
        <f>IF('Master Sheet'!B20="","",'Master Sheet'!B20)</f>
        <v>Ashok Chudhary</v>
      </c>
      <c r="C21" s="8" t="str">
        <f>IF('Master Sheet'!C20="","",'Master Sheet'!C20)</f>
        <v>Lecturer</v>
      </c>
      <c r="D21" s="7" t="str">
        <f>IF('Master Sheet'!E20=0,"",'Master Sheet'!E20)</f>
        <v/>
      </c>
      <c r="E21" s="7" t="str">
        <f>IFERROR(ROUND(D21*'Master Sheet'!F20,0),"")</f>
        <v/>
      </c>
      <c r="F21" s="7" t="str">
        <f t="shared" si="4"/>
        <v/>
      </c>
      <c r="G21" s="7" t="str">
        <f>IF('Master Sheet'!G20=0,"",'Master Sheet'!G20)</f>
        <v/>
      </c>
      <c r="H21" s="7" t="str">
        <f>IFERROR(ROUND(G21*'Master Sheet'!H20,0),"")</f>
        <v/>
      </c>
      <c r="I21" s="7" t="str">
        <f t="shared" si="5"/>
        <v/>
      </c>
      <c r="J21" s="17">
        <f t="shared" si="0"/>
        <v>0</v>
      </c>
      <c r="K21" s="17">
        <f t="shared" si="1"/>
        <v>0</v>
      </c>
      <c r="M21" s="10" t="str">
        <f t="shared" si="2"/>
        <v/>
      </c>
      <c r="N21" s="10" t="str">
        <f t="shared" si="3"/>
        <v/>
      </c>
    </row>
    <row r="22" spans="1:14" s="4" customFormat="1" ht="20.100000000000001" customHeight="1" x14ac:dyDescent="0.3">
      <c r="A22" s="7">
        <f>IF('Master Sheet'!A21="","",'Master Sheet'!A21)</f>
        <v>17</v>
      </c>
      <c r="B22" s="8" t="str">
        <f>IF('Master Sheet'!B21="","",'Master Sheet'!B21)</f>
        <v>Ashok Chudhary</v>
      </c>
      <c r="C22" s="8" t="str">
        <f>IF('Master Sheet'!C21="","",'Master Sheet'!C21)</f>
        <v>Lecturer</v>
      </c>
      <c r="D22" s="7" t="str">
        <f>IF('Master Sheet'!E21=0,"",'Master Sheet'!E21)</f>
        <v/>
      </c>
      <c r="E22" s="7" t="str">
        <f>IFERROR(ROUND(D22*'Master Sheet'!F21,0),"")</f>
        <v/>
      </c>
      <c r="F22" s="7" t="str">
        <f t="shared" si="4"/>
        <v/>
      </c>
      <c r="G22" s="7" t="str">
        <f>IF('Master Sheet'!G21=0,"",'Master Sheet'!G21)</f>
        <v/>
      </c>
      <c r="H22" s="7" t="str">
        <f>IFERROR(ROUND(G22*'Master Sheet'!H21,0),"")</f>
        <v/>
      </c>
      <c r="I22" s="7" t="str">
        <f t="shared" si="5"/>
        <v/>
      </c>
      <c r="J22" s="17">
        <f t="shared" si="0"/>
        <v>0</v>
      </c>
      <c r="K22" s="17">
        <f t="shared" si="1"/>
        <v>0</v>
      </c>
      <c r="M22" s="10" t="str">
        <f t="shared" si="2"/>
        <v/>
      </c>
      <c r="N22" s="10" t="str">
        <f t="shared" si="3"/>
        <v/>
      </c>
    </row>
    <row r="23" spans="1:14" s="4" customFormat="1" ht="20.100000000000001" customHeight="1" x14ac:dyDescent="0.3">
      <c r="A23" s="7">
        <f>IF('Master Sheet'!A22="","",'Master Sheet'!A22)</f>
        <v>18</v>
      </c>
      <c r="B23" s="8" t="str">
        <f>IF('Master Sheet'!B22="","",'Master Sheet'!B22)</f>
        <v>Ashok Chudhary</v>
      </c>
      <c r="C23" s="8" t="str">
        <f>IF('Master Sheet'!C22="","",'Master Sheet'!C22)</f>
        <v>Lecturer</v>
      </c>
      <c r="D23" s="7" t="str">
        <f>IF('Master Sheet'!E22=0,"",'Master Sheet'!E22)</f>
        <v/>
      </c>
      <c r="E23" s="7" t="str">
        <f>IFERROR(ROUND(D23*'Master Sheet'!F22,0),"")</f>
        <v/>
      </c>
      <c r="F23" s="7" t="str">
        <f t="shared" si="4"/>
        <v/>
      </c>
      <c r="G23" s="7" t="str">
        <f>IF('Master Sheet'!G22=0,"",'Master Sheet'!G22)</f>
        <v/>
      </c>
      <c r="H23" s="7" t="str">
        <f>IFERROR(ROUND(G23*'Master Sheet'!H22,0),"")</f>
        <v/>
      </c>
      <c r="I23" s="7" t="str">
        <f t="shared" si="5"/>
        <v/>
      </c>
      <c r="J23" s="17">
        <f t="shared" si="0"/>
        <v>0</v>
      </c>
      <c r="K23" s="17">
        <f t="shared" si="1"/>
        <v>0</v>
      </c>
      <c r="M23" s="10" t="str">
        <f t="shared" si="2"/>
        <v/>
      </c>
      <c r="N23" s="10" t="str">
        <f t="shared" si="3"/>
        <v/>
      </c>
    </row>
    <row r="24" spans="1:14" s="4" customFormat="1" ht="20.100000000000001" customHeight="1" x14ac:dyDescent="0.3">
      <c r="A24" s="7">
        <f>IF('Master Sheet'!A23="","",'Master Sheet'!A23)</f>
        <v>19</v>
      </c>
      <c r="B24" s="8" t="str">
        <f>IF('Master Sheet'!B23="","",'Master Sheet'!B23)</f>
        <v>Ashok Chudhary</v>
      </c>
      <c r="C24" s="8" t="str">
        <f>IF('Master Sheet'!C23="","",'Master Sheet'!C23)</f>
        <v>Lecturer</v>
      </c>
      <c r="D24" s="7" t="str">
        <f>IF('Master Sheet'!E23=0,"",'Master Sheet'!E23)</f>
        <v/>
      </c>
      <c r="E24" s="7" t="str">
        <f>IFERROR(ROUND(D24*'Master Sheet'!F23,0),"")</f>
        <v/>
      </c>
      <c r="F24" s="7" t="str">
        <f t="shared" si="4"/>
        <v/>
      </c>
      <c r="G24" s="7" t="str">
        <f>IF('Master Sheet'!G23=0,"",'Master Sheet'!G23)</f>
        <v/>
      </c>
      <c r="H24" s="7" t="str">
        <f>IFERROR(ROUND(G24*'Master Sheet'!H23,0),"")</f>
        <v/>
      </c>
      <c r="I24" s="7" t="str">
        <f t="shared" si="5"/>
        <v/>
      </c>
      <c r="J24" s="17">
        <f t="shared" si="0"/>
        <v>0</v>
      </c>
      <c r="K24" s="17">
        <f t="shared" si="1"/>
        <v>0</v>
      </c>
      <c r="M24" s="10" t="str">
        <f t="shared" si="2"/>
        <v/>
      </c>
      <c r="N24" s="10" t="str">
        <f t="shared" si="3"/>
        <v/>
      </c>
    </row>
    <row r="25" spans="1:14" s="4" customFormat="1" ht="20.100000000000001" customHeight="1" x14ac:dyDescent="0.3">
      <c r="A25" s="7">
        <f>IF('Master Sheet'!A24="","",'Master Sheet'!A24)</f>
        <v>20</v>
      </c>
      <c r="B25" s="8" t="str">
        <f>IF('Master Sheet'!B24="","",'Master Sheet'!B24)</f>
        <v>Ashok Chudhary</v>
      </c>
      <c r="C25" s="8" t="str">
        <f>IF('Master Sheet'!C24="","",'Master Sheet'!C24)</f>
        <v>Lecturer</v>
      </c>
      <c r="D25" s="7" t="str">
        <f>IF('Master Sheet'!E24=0,"",'Master Sheet'!E24)</f>
        <v/>
      </c>
      <c r="E25" s="7" t="str">
        <f>IFERROR(ROUND(D25*'Master Sheet'!F24,0),"")</f>
        <v/>
      </c>
      <c r="F25" s="7" t="str">
        <f t="shared" si="4"/>
        <v/>
      </c>
      <c r="G25" s="7" t="str">
        <f>IF('Master Sheet'!G24=0,"",'Master Sheet'!G24)</f>
        <v/>
      </c>
      <c r="H25" s="7" t="str">
        <f>IFERROR(ROUND(G25*'Master Sheet'!H24,0),"")</f>
        <v/>
      </c>
      <c r="I25" s="7" t="str">
        <f t="shared" si="5"/>
        <v/>
      </c>
      <c r="J25" s="17">
        <f t="shared" si="0"/>
        <v>0</v>
      </c>
      <c r="K25" s="17">
        <f t="shared" si="1"/>
        <v>0</v>
      </c>
      <c r="M25" s="10" t="str">
        <f t="shared" si="2"/>
        <v/>
      </c>
      <c r="N25" s="10" t="str">
        <f t="shared" si="3"/>
        <v/>
      </c>
    </row>
    <row r="26" spans="1:14" s="4" customFormat="1" ht="20.100000000000001" customHeight="1" x14ac:dyDescent="0.3">
      <c r="A26" s="7">
        <f>IF('Master Sheet'!A25="","",'Master Sheet'!A25)</f>
        <v>21</v>
      </c>
      <c r="B26" s="8" t="str">
        <f>IF('Master Sheet'!B25="","",'Master Sheet'!B25)</f>
        <v>Ashok Chudhary</v>
      </c>
      <c r="C26" s="8" t="str">
        <f>IF('Master Sheet'!C25="","",'Master Sheet'!C25)</f>
        <v>Lecturer</v>
      </c>
      <c r="D26" s="7" t="str">
        <f>IF('Master Sheet'!E25=0,"",'Master Sheet'!E25)</f>
        <v/>
      </c>
      <c r="E26" s="7" t="str">
        <f>IFERROR(ROUND(D26*'Master Sheet'!F25,0),"")</f>
        <v/>
      </c>
      <c r="F26" s="7" t="str">
        <f t="shared" si="4"/>
        <v/>
      </c>
      <c r="G26" s="7" t="str">
        <f>IF('Master Sheet'!G25=0,"",'Master Sheet'!G25)</f>
        <v/>
      </c>
      <c r="H26" s="7" t="str">
        <f>IFERROR(ROUND(G26*'Master Sheet'!H25,0),"")</f>
        <v/>
      </c>
      <c r="I26" s="7" t="str">
        <f t="shared" si="5"/>
        <v/>
      </c>
      <c r="J26" s="17">
        <f t="shared" si="0"/>
        <v>0</v>
      </c>
      <c r="K26" s="17">
        <f t="shared" si="1"/>
        <v>0</v>
      </c>
      <c r="M26" s="10" t="str">
        <f t="shared" si="2"/>
        <v/>
      </c>
      <c r="N26" s="10" t="str">
        <f t="shared" si="3"/>
        <v/>
      </c>
    </row>
    <row r="27" spans="1:14" s="4" customFormat="1" ht="20.100000000000001" customHeight="1" x14ac:dyDescent="0.3">
      <c r="A27" s="7">
        <f>IF('Master Sheet'!A26="","",'Master Sheet'!A26)</f>
        <v>22</v>
      </c>
      <c r="B27" s="8" t="str">
        <f>IF('Master Sheet'!B26="","",'Master Sheet'!B26)</f>
        <v>Ashok Chudhary</v>
      </c>
      <c r="C27" s="8" t="str">
        <f>IF('Master Sheet'!C26="","",'Master Sheet'!C26)</f>
        <v>Lecturer</v>
      </c>
      <c r="D27" s="7" t="str">
        <f>IF('Master Sheet'!E26=0,"",'Master Sheet'!E26)</f>
        <v/>
      </c>
      <c r="E27" s="7" t="str">
        <f>IFERROR(ROUND(D27*'Master Sheet'!F26,0),"")</f>
        <v/>
      </c>
      <c r="F27" s="7" t="str">
        <f t="shared" si="4"/>
        <v/>
      </c>
      <c r="G27" s="7" t="str">
        <f>IF('Master Sheet'!G26=0,"",'Master Sheet'!G26)</f>
        <v/>
      </c>
      <c r="H27" s="7" t="str">
        <f>IFERROR(ROUND(G27*'Master Sheet'!H26,0),"")</f>
        <v/>
      </c>
      <c r="I27" s="7" t="str">
        <f t="shared" si="5"/>
        <v/>
      </c>
      <c r="J27" s="17">
        <f t="shared" si="0"/>
        <v>0</v>
      </c>
      <c r="K27" s="17">
        <f t="shared" si="1"/>
        <v>0</v>
      </c>
      <c r="M27" s="10" t="str">
        <f t="shared" si="2"/>
        <v/>
      </c>
      <c r="N27" s="10" t="str">
        <f t="shared" si="3"/>
        <v/>
      </c>
    </row>
    <row r="28" spans="1:14" s="4" customFormat="1" ht="20.100000000000001" customHeight="1" x14ac:dyDescent="0.3">
      <c r="A28" s="7">
        <f>IF('Master Sheet'!A27="","",'Master Sheet'!A27)</f>
        <v>23</v>
      </c>
      <c r="B28" s="8" t="str">
        <f>IF('Master Sheet'!B27="","",'Master Sheet'!B27)</f>
        <v>Ashok Chudhary</v>
      </c>
      <c r="C28" s="8" t="str">
        <f>IF('Master Sheet'!C27="","",'Master Sheet'!C27)</f>
        <v>Lecturer</v>
      </c>
      <c r="D28" s="7" t="str">
        <f>IF('Master Sheet'!E27=0,"",'Master Sheet'!E27)</f>
        <v/>
      </c>
      <c r="E28" s="7" t="str">
        <f>IFERROR(ROUND(D28*'Master Sheet'!F27,0),"")</f>
        <v/>
      </c>
      <c r="F28" s="7" t="str">
        <f t="shared" si="4"/>
        <v/>
      </c>
      <c r="G28" s="7" t="str">
        <f>IF('Master Sheet'!G27=0,"",'Master Sheet'!G27)</f>
        <v/>
      </c>
      <c r="H28" s="7" t="str">
        <f>IFERROR(ROUND(G28*'Master Sheet'!H27,0),"")</f>
        <v/>
      </c>
      <c r="I28" s="7" t="str">
        <f t="shared" si="5"/>
        <v/>
      </c>
      <c r="J28" s="17">
        <f t="shared" si="0"/>
        <v>0</v>
      </c>
      <c r="K28" s="17">
        <f t="shared" si="1"/>
        <v>0</v>
      </c>
      <c r="M28" s="10" t="str">
        <f t="shared" si="2"/>
        <v/>
      </c>
      <c r="N28" s="10" t="str">
        <f t="shared" si="3"/>
        <v/>
      </c>
    </row>
    <row r="29" spans="1:14" s="4" customFormat="1" ht="20.100000000000001" customHeight="1" x14ac:dyDescent="0.3">
      <c r="A29" s="7">
        <f>IF('Master Sheet'!A28="","",'Master Sheet'!A28)</f>
        <v>24</v>
      </c>
      <c r="B29" s="8" t="str">
        <f>IF('Master Sheet'!B28="","",'Master Sheet'!B28)</f>
        <v>Ashok Chudhary</v>
      </c>
      <c r="C29" s="8" t="str">
        <f>IF('Master Sheet'!C28="","",'Master Sheet'!C28)</f>
        <v>Lecturer</v>
      </c>
      <c r="D29" s="7" t="str">
        <f>IF('Master Sheet'!E28=0,"",'Master Sheet'!E28)</f>
        <v/>
      </c>
      <c r="E29" s="7" t="str">
        <f>IFERROR(ROUND(D29*'Master Sheet'!F28,0),"")</f>
        <v/>
      </c>
      <c r="F29" s="7" t="str">
        <f t="shared" si="4"/>
        <v/>
      </c>
      <c r="G29" s="7" t="str">
        <f>IF('Master Sheet'!G28=0,"",'Master Sheet'!G28)</f>
        <v/>
      </c>
      <c r="H29" s="7" t="str">
        <f>IFERROR(ROUND(G29*'Master Sheet'!H28,0),"")</f>
        <v/>
      </c>
      <c r="I29" s="7" t="str">
        <f t="shared" si="5"/>
        <v/>
      </c>
      <c r="J29" s="17">
        <f t="shared" si="0"/>
        <v>0</v>
      </c>
      <c r="K29" s="17">
        <f t="shared" si="1"/>
        <v>0</v>
      </c>
      <c r="M29" s="10" t="str">
        <f t="shared" si="2"/>
        <v/>
      </c>
      <c r="N29" s="10" t="str">
        <f t="shared" si="3"/>
        <v/>
      </c>
    </row>
    <row r="30" spans="1:14" s="4" customFormat="1" ht="20.100000000000001" customHeight="1" x14ac:dyDescent="0.3">
      <c r="A30" s="7">
        <f>IF('Master Sheet'!A29="","",'Master Sheet'!A29)</f>
        <v>25</v>
      </c>
      <c r="B30" s="8" t="str">
        <f>IF('Master Sheet'!B29="","",'Master Sheet'!B29)</f>
        <v>Ashok Chudhary</v>
      </c>
      <c r="C30" s="8" t="str">
        <f>IF('Master Sheet'!C29="","",'Master Sheet'!C29)</f>
        <v>Lecturer</v>
      </c>
      <c r="D30" s="7" t="str">
        <f>IF('Master Sheet'!E29=0,"",'Master Sheet'!E29)</f>
        <v/>
      </c>
      <c r="E30" s="7" t="str">
        <f>IFERROR(ROUND(D30*'Master Sheet'!F29,0),"")</f>
        <v/>
      </c>
      <c r="F30" s="7" t="str">
        <f t="shared" si="4"/>
        <v/>
      </c>
      <c r="G30" s="7" t="str">
        <f>IF('Master Sheet'!G29=0,"",'Master Sheet'!G29)</f>
        <v/>
      </c>
      <c r="H30" s="7" t="str">
        <f>IFERROR(ROUND(G30*'Master Sheet'!H29,0),"")</f>
        <v/>
      </c>
      <c r="I30" s="7" t="str">
        <f t="shared" si="5"/>
        <v/>
      </c>
      <c r="J30" s="17">
        <f t="shared" si="0"/>
        <v>0</v>
      </c>
      <c r="K30" s="17">
        <f t="shared" si="1"/>
        <v>0</v>
      </c>
      <c r="M30" s="10" t="str">
        <f t="shared" si="2"/>
        <v/>
      </c>
      <c r="N30" s="10" t="str">
        <f t="shared" si="3"/>
        <v/>
      </c>
    </row>
    <row r="31" spans="1:14" s="4" customFormat="1" ht="20.100000000000001" customHeight="1" x14ac:dyDescent="0.3">
      <c r="A31" s="7">
        <f>IF('Master Sheet'!A30="","",'Master Sheet'!A30)</f>
        <v>26</v>
      </c>
      <c r="B31" s="8" t="str">
        <f>IF('Master Sheet'!B30="","",'Master Sheet'!B30)</f>
        <v>Ashok Chudhary</v>
      </c>
      <c r="C31" s="8" t="str">
        <f>IF('Master Sheet'!C30="","",'Master Sheet'!C30)</f>
        <v>Lecturer</v>
      </c>
      <c r="D31" s="7" t="str">
        <f>IF('Master Sheet'!E30=0,"",'Master Sheet'!E30)</f>
        <v/>
      </c>
      <c r="E31" s="7" t="str">
        <f>IFERROR(ROUND(D31*'Master Sheet'!F30,0),"")</f>
        <v/>
      </c>
      <c r="F31" s="7" t="str">
        <f t="shared" si="4"/>
        <v/>
      </c>
      <c r="G31" s="7" t="str">
        <f>IF('Master Sheet'!G30=0,"",'Master Sheet'!G30)</f>
        <v/>
      </c>
      <c r="H31" s="7" t="str">
        <f>IFERROR(ROUND(G31*'Master Sheet'!H30,0),"")</f>
        <v/>
      </c>
      <c r="I31" s="7" t="str">
        <f t="shared" si="5"/>
        <v/>
      </c>
      <c r="J31" s="17">
        <f t="shared" si="0"/>
        <v>0</v>
      </c>
      <c r="K31" s="17">
        <f t="shared" si="1"/>
        <v>0</v>
      </c>
      <c r="M31" s="10" t="str">
        <f t="shared" si="2"/>
        <v/>
      </c>
      <c r="N31" s="10" t="str">
        <f t="shared" si="3"/>
        <v/>
      </c>
    </row>
    <row r="32" spans="1:14" s="4" customFormat="1" ht="20.100000000000001" customHeight="1" x14ac:dyDescent="0.3">
      <c r="A32" s="7">
        <f>IF('Master Sheet'!A31="","",'Master Sheet'!A31)</f>
        <v>27</v>
      </c>
      <c r="B32" s="8" t="str">
        <f>IF('Master Sheet'!B31="","",'Master Sheet'!B31)</f>
        <v>Ashok Chudhary</v>
      </c>
      <c r="C32" s="8" t="str">
        <f>IF('Master Sheet'!C31="","",'Master Sheet'!C31)</f>
        <v>Lecturer</v>
      </c>
      <c r="D32" s="7" t="str">
        <f>IF('Master Sheet'!E31=0,"",'Master Sheet'!E31)</f>
        <v/>
      </c>
      <c r="E32" s="7" t="str">
        <f>IFERROR(ROUND(D32*'Master Sheet'!F31,0),"")</f>
        <v/>
      </c>
      <c r="F32" s="7" t="str">
        <f t="shared" si="4"/>
        <v/>
      </c>
      <c r="G32" s="7" t="str">
        <f>IF('Master Sheet'!G31=0,"",'Master Sheet'!G31)</f>
        <v/>
      </c>
      <c r="H32" s="7" t="str">
        <f>IFERROR(ROUND(G32*'Master Sheet'!H31,0),"")</f>
        <v/>
      </c>
      <c r="I32" s="7" t="str">
        <f t="shared" si="5"/>
        <v/>
      </c>
      <c r="J32" s="17">
        <f t="shared" si="0"/>
        <v>0</v>
      </c>
      <c r="K32" s="17">
        <f t="shared" si="1"/>
        <v>0</v>
      </c>
      <c r="M32" s="10" t="str">
        <f t="shared" si="2"/>
        <v/>
      </c>
      <c r="N32" s="10" t="str">
        <f t="shared" si="3"/>
        <v/>
      </c>
    </row>
    <row r="33" spans="1:14" s="4" customFormat="1" ht="20.100000000000001" customHeight="1" x14ac:dyDescent="0.3">
      <c r="A33" s="7">
        <f>IF('Master Sheet'!A32="","",'Master Sheet'!A32)</f>
        <v>28</v>
      </c>
      <c r="B33" s="8" t="str">
        <f>IF('Master Sheet'!B32="","",'Master Sheet'!B32)</f>
        <v>Ashok Chudhary</v>
      </c>
      <c r="C33" s="8" t="str">
        <f>IF('Master Sheet'!C32="","",'Master Sheet'!C32)</f>
        <v>Lecturer</v>
      </c>
      <c r="D33" s="7" t="str">
        <f>IF('Master Sheet'!E32=0,"",'Master Sheet'!E32)</f>
        <v/>
      </c>
      <c r="E33" s="7" t="str">
        <f>IFERROR(ROUND(D33*'Master Sheet'!F32,0),"")</f>
        <v/>
      </c>
      <c r="F33" s="7" t="str">
        <f t="shared" si="4"/>
        <v/>
      </c>
      <c r="G33" s="7" t="str">
        <f>IF('Master Sheet'!G32=0,"",'Master Sheet'!G32)</f>
        <v/>
      </c>
      <c r="H33" s="7" t="str">
        <f>IFERROR(ROUND(G33*'Master Sheet'!H32,0),"")</f>
        <v/>
      </c>
      <c r="I33" s="7" t="str">
        <f t="shared" si="5"/>
        <v/>
      </c>
      <c r="J33" s="17">
        <f t="shared" si="0"/>
        <v>0</v>
      </c>
      <c r="K33" s="17">
        <f t="shared" si="1"/>
        <v>0</v>
      </c>
      <c r="M33" s="10" t="str">
        <f t="shared" si="2"/>
        <v/>
      </c>
      <c r="N33" s="10" t="str">
        <f t="shared" si="3"/>
        <v/>
      </c>
    </row>
    <row r="34" spans="1:14" s="4" customFormat="1" ht="20.100000000000001" customHeight="1" x14ac:dyDescent="0.3">
      <c r="A34" s="7">
        <f>IF('Master Sheet'!A33="","",'Master Sheet'!A33)</f>
        <v>29</v>
      </c>
      <c r="B34" s="8" t="str">
        <f>IF('Master Sheet'!B33="","",'Master Sheet'!B33)</f>
        <v>Ashok Chudhary</v>
      </c>
      <c r="C34" s="8" t="str">
        <f>IF('Master Sheet'!C33="","",'Master Sheet'!C33)</f>
        <v>Lecturer</v>
      </c>
      <c r="D34" s="7" t="str">
        <f>IF('Master Sheet'!E33=0,"",'Master Sheet'!E33)</f>
        <v/>
      </c>
      <c r="E34" s="7" t="str">
        <f>IFERROR(ROUND(D34*'Master Sheet'!F33,0),"")</f>
        <v/>
      </c>
      <c r="F34" s="7" t="str">
        <f t="shared" si="4"/>
        <v/>
      </c>
      <c r="G34" s="7" t="str">
        <f>IF('Master Sheet'!G33=0,"",'Master Sheet'!G33)</f>
        <v/>
      </c>
      <c r="H34" s="7" t="str">
        <f>IFERROR(ROUND(G34*'Master Sheet'!H33,0),"")</f>
        <v/>
      </c>
      <c r="I34" s="7" t="str">
        <f t="shared" si="5"/>
        <v/>
      </c>
      <c r="J34" s="17">
        <f t="shared" si="0"/>
        <v>0</v>
      </c>
      <c r="K34" s="17">
        <f t="shared" si="1"/>
        <v>0</v>
      </c>
      <c r="M34" s="10" t="str">
        <f t="shared" si="2"/>
        <v/>
      </c>
      <c r="N34" s="10" t="str">
        <f t="shared" si="3"/>
        <v/>
      </c>
    </row>
    <row r="35" spans="1:14" s="4" customFormat="1" ht="20.100000000000001" customHeight="1" x14ac:dyDescent="0.3">
      <c r="A35" s="7">
        <f>IF('Master Sheet'!A34="","",'Master Sheet'!A34)</f>
        <v>30</v>
      </c>
      <c r="B35" s="8" t="str">
        <f>IF('Master Sheet'!B34="","",'Master Sheet'!B34)</f>
        <v>Ashok Chudhary</v>
      </c>
      <c r="C35" s="8" t="str">
        <f>IF('Master Sheet'!C34="","",'Master Sheet'!C34)</f>
        <v>Lecturer</v>
      </c>
      <c r="D35" s="7" t="str">
        <f>IF('Master Sheet'!E34=0,"",'Master Sheet'!E34)</f>
        <v/>
      </c>
      <c r="E35" s="7" t="str">
        <f>IFERROR(ROUND(D35*'Master Sheet'!F34,0),"")</f>
        <v/>
      </c>
      <c r="F35" s="7" t="str">
        <f t="shared" si="4"/>
        <v/>
      </c>
      <c r="G35" s="7" t="str">
        <f>IF('Master Sheet'!G34=0,"",'Master Sheet'!G34)</f>
        <v/>
      </c>
      <c r="H35" s="7" t="str">
        <f>IFERROR(ROUND(G35*'Master Sheet'!H34,0),"")</f>
        <v/>
      </c>
      <c r="I35" s="7" t="str">
        <f t="shared" si="5"/>
        <v/>
      </c>
      <c r="J35" s="17">
        <f t="shared" si="0"/>
        <v>0</v>
      </c>
      <c r="K35" s="17">
        <f t="shared" si="1"/>
        <v>0</v>
      </c>
      <c r="M35" s="10" t="str">
        <f t="shared" si="2"/>
        <v/>
      </c>
      <c r="N35" s="10" t="str">
        <f t="shared" si="3"/>
        <v/>
      </c>
    </row>
    <row r="36" spans="1:14" s="4" customFormat="1" ht="20.100000000000001" customHeight="1" x14ac:dyDescent="0.3">
      <c r="A36" s="7">
        <f>IF('Master Sheet'!A35="","",'Master Sheet'!A35)</f>
        <v>31</v>
      </c>
      <c r="B36" s="8" t="str">
        <f>IF('Master Sheet'!B35="","",'Master Sheet'!B35)</f>
        <v>Ashok Chudhary</v>
      </c>
      <c r="C36" s="8" t="str">
        <f>IF('Master Sheet'!C35="","",'Master Sheet'!C35)</f>
        <v>Lecturer</v>
      </c>
      <c r="D36" s="7" t="str">
        <f>IF('Master Sheet'!E35=0,"",'Master Sheet'!E35)</f>
        <v/>
      </c>
      <c r="E36" s="7" t="str">
        <f>IFERROR(ROUND(D36*'Master Sheet'!F35,0),"")</f>
        <v/>
      </c>
      <c r="F36" s="7" t="str">
        <f t="shared" si="4"/>
        <v/>
      </c>
      <c r="G36" s="7" t="str">
        <f>IF('Master Sheet'!G35=0,"",'Master Sheet'!G35)</f>
        <v/>
      </c>
      <c r="H36" s="7" t="str">
        <f>IFERROR(ROUND(G36*'Master Sheet'!H35,0),"")</f>
        <v/>
      </c>
      <c r="I36" s="7" t="str">
        <f t="shared" si="5"/>
        <v/>
      </c>
      <c r="J36" s="17">
        <f t="shared" si="0"/>
        <v>0</v>
      </c>
      <c r="K36" s="17">
        <f t="shared" si="1"/>
        <v>0</v>
      </c>
      <c r="M36" s="10" t="str">
        <f t="shared" si="2"/>
        <v/>
      </c>
      <c r="N36" s="10" t="str">
        <f t="shared" si="3"/>
        <v/>
      </c>
    </row>
    <row r="37" spans="1:14" s="4" customFormat="1" ht="20.100000000000001" customHeight="1" x14ac:dyDescent="0.3">
      <c r="A37" s="7">
        <f>IF('Master Sheet'!A36="","",'Master Sheet'!A36)</f>
        <v>32</v>
      </c>
      <c r="B37" s="8" t="str">
        <f>IF('Master Sheet'!B36="","",'Master Sheet'!B36)</f>
        <v>Ashok Chudhary</v>
      </c>
      <c r="C37" s="8" t="str">
        <f>IF('Master Sheet'!C36="","",'Master Sheet'!C36)</f>
        <v>Lecturer</v>
      </c>
      <c r="D37" s="7" t="str">
        <f>IF('Master Sheet'!E36=0,"",'Master Sheet'!E36)</f>
        <v/>
      </c>
      <c r="E37" s="7" t="str">
        <f>IFERROR(ROUND(D37*'Master Sheet'!F36,0),"")</f>
        <v/>
      </c>
      <c r="F37" s="7" t="str">
        <f t="shared" si="4"/>
        <v/>
      </c>
      <c r="G37" s="7" t="str">
        <f>IF('Master Sheet'!G36=0,"",'Master Sheet'!G36)</f>
        <v/>
      </c>
      <c r="H37" s="7" t="str">
        <f>IFERROR(ROUND(G37*'Master Sheet'!H36,0),"")</f>
        <v/>
      </c>
      <c r="I37" s="7" t="str">
        <f t="shared" si="5"/>
        <v/>
      </c>
      <c r="J37" s="17">
        <f t="shared" si="0"/>
        <v>0</v>
      </c>
      <c r="K37" s="17">
        <f t="shared" si="1"/>
        <v>0</v>
      </c>
      <c r="M37" s="10" t="str">
        <f t="shared" si="2"/>
        <v/>
      </c>
      <c r="N37" s="10" t="str">
        <f t="shared" si="3"/>
        <v/>
      </c>
    </row>
    <row r="38" spans="1:14" s="4" customFormat="1" ht="20.100000000000001" customHeight="1" x14ac:dyDescent="0.3">
      <c r="A38" s="7">
        <f>IF('Master Sheet'!A37="","",'Master Sheet'!A37)</f>
        <v>33</v>
      </c>
      <c r="B38" s="8" t="str">
        <f>IF('Master Sheet'!B37="","",'Master Sheet'!B37)</f>
        <v>Ashok Chudhary</v>
      </c>
      <c r="C38" s="8" t="str">
        <f>IF('Master Sheet'!C37="","",'Master Sheet'!C37)</f>
        <v>Lecturer</v>
      </c>
      <c r="D38" s="7" t="str">
        <f>IF('Master Sheet'!E37=0,"",'Master Sheet'!E37)</f>
        <v/>
      </c>
      <c r="E38" s="7" t="str">
        <f>IFERROR(ROUND(D38*'Master Sheet'!F37,0),"")</f>
        <v/>
      </c>
      <c r="F38" s="7" t="str">
        <f t="shared" si="4"/>
        <v/>
      </c>
      <c r="G38" s="7" t="str">
        <f>IF('Master Sheet'!G37=0,"",'Master Sheet'!G37)</f>
        <v/>
      </c>
      <c r="H38" s="7" t="str">
        <f>IFERROR(ROUND(G38*'Master Sheet'!H37,0),"")</f>
        <v/>
      </c>
      <c r="I38" s="7" t="str">
        <f t="shared" si="5"/>
        <v/>
      </c>
      <c r="J38" s="17">
        <f t="shared" ref="J38:J69" si="6">SUM(M38:N38)</f>
        <v>0</v>
      </c>
      <c r="K38" s="17">
        <f t="shared" ref="K38:K69" si="7">SUM(M38:N38)-SUM(J38:J38)</f>
        <v>0</v>
      </c>
      <c r="M38" s="10" t="str">
        <f t="shared" ref="M38:M69" si="8">IFERROR(F38-E38,"")</f>
        <v/>
      </c>
      <c r="N38" s="10" t="str">
        <f t="shared" ref="N38:N69" si="9">IFERROR(I38-H38,"")</f>
        <v/>
      </c>
    </row>
    <row r="39" spans="1:14" s="4" customFormat="1" ht="20.100000000000001" customHeight="1" x14ac:dyDescent="0.3">
      <c r="A39" s="7">
        <f>IF('Master Sheet'!A38="","",'Master Sheet'!A38)</f>
        <v>34</v>
      </c>
      <c r="B39" s="8" t="str">
        <f>IF('Master Sheet'!B38="","",'Master Sheet'!B38)</f>
        <v>Ashok Chudhary</v>
      </c>
      <c r="C39" s="8" t="str">
        <f>IF('Master Sheet'!C38="","",'Master Sheet'!C38)</f>
        <v>Lecturer</v>
      </c>
      <c r="D39" s="7" t="str">
        <f>IF('Master Sheet'!E38=0,"",'Master Sheet'!E38)</f>
        <v/>
      </c>
      <c r="E39" s="7" t="str">
        <f>IFERROR(ROUND(D39*'Master Sheet'!F38,0),"")</f>
        <v/>
      </c>
      <c r="F39" s="7" t="str">
        <f t="shared" si="4"/>
        <v/>
      </c>
      <c r="G39" s="7" t="str">
        <f>IF('Master Sheet'!G38=0,"",'Master Sheet'!G38)</f>
        <v/>
      </c>
      <c r="H39" s="7" t="str">
        <f>IFERROR(ROUND(G39*'Master Sheet'!H38,0),"")</f>
        <v/>
      </c>
      <c r="I39" s="7" t="str">
        <f t="shared" si="5"/>
        <v/>
      </c>
      <c r="J39" s="17">
        <f t="shared" si="6"/>
        <v>0</v>
      </c>
      <c r="K39" s="17">
        <f t="shared" si="7"/>
        <v>0</v>
      </c>
      <c r="M39" s="10" t="str">
        <f t="shared" si="8"/>
        <v/>
      </c>
      <c r="N39" s="10" t="str">
        <f t="shared" si="9"/>
        <v/>
      </c>
    </row>
    <row r="40" spans="1:14" s="4" customFormat="1" ht="20.100000000000001" customHeight="1" x14ac:dyDescent="0.3">
      <c r="A40" s="7">
        <f>IF('Master Sheet'!A39="","",'Master Sheet'!A39)</f>
        <v>35</v>
      </c>
      <c r="B40" s="8" t="str">
        <f>IF('Master Sheet'!B39="","",'Master Sheet'!B39)</f>
        <v>Ashok Chudhary</v>
      </c>
      <c r="C40" s="8" t="str">
        <f>IF('Master Sheet'!C39="","",'Master Sheet'!C39)</f>
        <v>Lecturer</v>
      </c>
      <c r="D40" s="7" t="str">
        <f>IF('Master Sheet'!E39=0,"",'Master Sheet'!E39)</f>
        <v/>
      </c>
      <c r="E40" s="7" t="str">
        <f>IFERROR(ROUND(D40*'Master Sheet'!F39,0),"")</f>
        <v/>
      </c>
      <c r="F40" s="7" t="str">
        <f t="shared" si="4"/>
        <v/>
      </c>
      <c r="G40" s="7" t="str">
        <f>IF('Master Sheet'!G39=0,"",'Master Sheet'!G39)</f>
        <v/>
      </c>
      <c r="H40" s="7" t="str">
        <f>IFERROR(ROUND(G40*'Master Sheet'!H39,0),"")</f>
        <v/>
      </c>
      <c r="I40" s="7" t="str">
        <f t="shared" si="5"/>
        <v/>
      </c>
      <c r="J40" s="17">
        <f t="shared" si="6"/>
        <v>0</v>
      </c>
      <c r="K40" s="17">
        <f t="shared" si="7"/>
        <v>0</v>
      </c>
      <c r="M40" s="10" t="str">
        <f t="shared" si="8"/>
        <v/>
      </c>
      <c r="N40" s="10" t="str">
        <f t="shared" si="9"/>
        <v/>
      </c>
    </row>
    <row r="41" spans="1:14" s="4" customFormat="1" ht="20.100000000000001" customHeight="1" x14ac:dyDescent="0.3">
      <c r="A41" s="7">
        <f>IF('Master Sheet'!A40="","",'Master Sheet'!A40)</f>
        <v>36</v>
      </c>
      <c r="B41" s="8" t="str">
        <f>IF('Master Sheet'!B40="","",'Master Sheet'!B40)</f>
        <v>Ashok Chudhary</v>
      </c>
      <c r="C41" s="8" t="str">
        <f>IF('Master Sheet'!C40="","",'Master Sheet'!C40)</f>
        <v>Lecturer</v>
      </c>
      <c r="D41" s="7" t="str">
        <f>IF('Master Sheet'!E40=0,"",'Master Sheet'!E40)</f>
        <v/>
      </c>
      <c r="E41" s="7" t="str">
        <f>IFERROR(ROUND(D41*'Master Sheet'!F40,0),"")</f>
        <v/>
      </c>
      <c r="F41" s="7" t="str">
        <f t="shared" si="4"/>
        <v/>
      </c>
      <c r="G41" s="7" t="str">
        <f>IF('Master Sheet'!G40=0,"",'Master Sheet'!G40)</f>
        <v/>
      </c>
      <c r="H41" s="7" t="str">
        <f>IFERROR(ROUND(G41*'Master Sheet'!H40,0),"")</f>
        <v/>
      </c>
      <c r="I41" s="7" t="str">
        <f t="shared" si="5"/>
        <v/>
      </c>
      <c r="J41" s="17">
        <f t="shared" si="6"/>
        <v>0</v>
      </c>
      <c r="K41" s="17">
        <f t="shared" si="7"/>
        <v>0</v>
      </c>
      <c r="M41" s="10" t="str">
        <f t="shared" si="8"/>
        <v/>
      </c>
      <c r="N41" s="10" t="str">
        <f t="shared" si="9"/>
        <v/>
      </c>
    </row>
    <row r="42" spans="1:14" s="4" customFormat="1" ht="20.100000000000001" customHeight="1" x14ac:dyDescent="0.3">
      <c r="A42" s="7">
        <f>IF('Master Sheet'!A41="","",'Master Sheet'!A41)</f>
        <v>37</v>
      </c>
      <c r="B42" s="8" t="str">
        <f>IF('Master Sheet'!B41="","",'Master Sheet'!B41)</f>
        <v>Ashok Chudhary</v>
      </c>
      <c r="C42" s="8" t="str">
        <f>IF('Master Sheet'!C41="","",'Master Sheet'!C41)</f>
        <v>Lecturer</v>
      </c>
      <c r="D42" s="7" t="str">
        <f>IF('Master Sheet'!E41=0,"",'Master Sheet'!E41)</f>
        <v/>
      </c>
      <c r="E42" s="7" t="str">
        <f>IFERROR(ROUND(D42*'Master Sheet'!F41,0),"")</f>
        <v/>
      </c>
      <c r="F42" s="7" t="str">
        <f t="shared" si="4"/>
        <v/>
      </c>
      <c r="G42" s="7" t="str">
        <f>IF('Master Sheet'!G41=0,"",'Master Sheet'!G41)</f>
        <v/>
      </c>
      <c r="H42" s="7" t="str">
        <f>IFERROR(ROUND(G42*'Master Sheet'!H41,0),"")</f>
        <v/>
      </c>
      <c r="I42" s="7" t="str">
        <f t="shared" si="5"/>
        <v/>
      </c>
      <c r="J42" s="17">
        <f t="shared" si="6"/>
        <v>0</v>
      </c>
      <c r="K42" s="17">
        <f t="shared" si="7"/>
        <v>0</v>
      </c>
      <c r="M42" s="10" t="str">
        <f t="shared" si="8"/>
        <v/>
      </c>
      <c r="N42" s="10" t="str">
        <f t="shared" si="9"/>
        <v/>
      </c>
    </row>
    <row r="43" spans="1:14" s="4" customFormat="1" ht="20.100000000000001" customHeight="1" x14ac:dyDescent="0.3">
      <c r="A43" s="7">
        <f>IF('Master Sheet'!A42="","",'Master Sheet'!A42)</f>
        <v>38</v>
      </c>
      <c r="B43" s="8" t="str">
        <f>IF('Master Sheet'!B42="","",'Master Sheet'!B42)</f>
        <v>Ashok Chudhary</v>
      </c>
      <c r="C43" s="8" t="str">
        <f>IF('Master Sheet'!C42="","",'Master Sheet'!C42)</f>
        <v>Lecturer</v>
      </c>
      <c r="D43" s="7" t="str">
        <f>IF('Master Sheet'!E42=0,"",'Master Sheet'!E42)</f>
        <v/>
      </c>
      <c r="E43" s="7" t="str">
        <f>IFERROR(ROUND(D43*'Master Sheet'!F42,0),"")</f>
        <v/>
      </c>
      <c r="F43" s="7" t="str">
        <f t="shared" si="4"/>
        <v/>
      </c>
      <c r="G43" s="7" t="str">
        <f>IF('Master Sheet'!G42=0,"",'Master Sheet'!G42)</f>
        <v/>
      </c>
      <c r="H43" s="7" t="str">
        <f>IFERROR(ROUND(G43*'Master Sheet'!H42,0),"")</f>
        <v/>
      </c>
      <c r="I43" s="7" t="str">
        <f t="shared" si="5"/>
        <v/>
      </c>
      <c r="J43" s="17">
        <f t="shared" si="6"/>
        <v>0</v>
      </c>
      <c r="K43" s="17">
        <f t="shared" si="7"/>
        <v>0</v>
      </c>
      <c r="M43" s="10" t="str">
        <f t="shared" si="8"/>
        <v/>
      </c>
      <c r="N43" s="10" t="str">
        <f t="shared" si="9"/>
        <v/>
      </c>
    </row>
    <row r="44" spans="1:14" s="4" customFormat="1" ht="20.100000000000001" customHeight="1" x14ac:dyDescent="0.3">
      <c r="A44" s="7">
        <f>IF('Master Sheet'!A43="","",'Master Sheet'!A43)</f>
        <v>39</v>
      </c>
      <c r="B44" s="8" t="str">
        <f>IF('Master Sheet'!B43="","",'Master Sheet'!B43)</f>
        <v>Ashok Chudhary</v>
      </c>
      <c r="C44" s="8" t="str">
        <f>IF('Master Sheet'!C43="","",'Master Sheet'!C43)</f>
        <v>Lecturer</v>
      </c>
      <c r="D44" s="7" t="str">
        <f>IF('Master Sheet'!E43=0,"",'Master Sheet'!E43)</f>
        <v/>
      </c>
      <c r="E44" s="7" t="str">
        <f>IFERROR(ROUND(D44*'Master Sheet'!F43,0),"")</f>
        <v/>
      </c>
      <c r="F44" s="7" t="str">
        <f t="shared" si="4"/>
        <v/>
      </c>
      <c r="G44" s="7" t="str">
        <f>IF('Master Sheet'!G43=0,"",'Master Sheet'!G43)</f>
        <v/>
      </c>
      <c r="H44" s="7" t="str">
        <f>IFERROR(ROUND(G44*'Master Sheet'!H43,0),"")</f>
        <v/>
      </c>
      <c r="I44" s="7" t="str">
        <f t="shared" si="5"/>
        <v/>
      </c>
      <c r="J44" s="17">
        <f t="shared" si="6"/>
        <v>0</v>
      </c>
      <c r="K44" s="17">
        <f t="shared" si="7"/>
        <v>0</v>
      </c>
      <c r="M44" s="10" t="str">
        <f t="shared" si="8"/>
        <v/>
      </c>
      <c r="N44" s="10" t="str">
        <f t="shared" si="9"/>
        <v/>
      </c>
    </row>
    <row r="45" spans="1:14" s="4" customFormat="1" ht="20.100000000000001" customHeight="1" x14ac:dyDescent="0.3">
      <c r="A45" s="7">
        <f>IF('Master Sheet'!A44="","",'Master Sheet'!A44)</f>
        <v>40</v>
      </c>
      <c r="B45" s="8" t="str">
        <f>IF('Master Sheet'!B44="","",'Master Sheet'!B44)</f>
        <v>Ashok Chudhary</v>
      </c>
      <c r="C45" s="8" t="str">
        <f>IF('Master Sheet'!C44="","",'Master Sheet'!C44)</f>
        <v>Lecturer</v>
      </c>
      <c r="D45" s="7" t="str">
        <f>IF('Master Sheet'!E44=0,"",'Master Sheet'!E44)</f>
        <v/>
      </c>
      <c r="E45" s="7" t="str">
        <f>IFERROR(ROUND(D45*'Master Sheet'!F44,0),"")</f>
        <v/>
      </c>
      <c r="F45" s="7" t="str">
        <f t="shared" si="4"/>
        <v/>
      </c>
      <c r="G45" s="7" t="str">
        <f>IF('Master Sheet'!G44=0,"",'Master Sheet'!G44)</f>
        <v/>
      </c>
      <c r="H45" s="7" t="str">
        <f>IFERROR(ROUND(G45*'Master Sheet'!H44,0),"")</f>
        <v/>
      </c>
      <c r="I45" s="7" t="str">
        <f t="shared" si="5"/>
        <v/>
      </c>
      <c r="J45" s="17">
        <f t="shared" si="6"/>
        <v>0</v>
      </c>
      <c r="K45" s="17">
        <f t="shared" si="7"/>
        <v>0</v>
      </c>
      <c r="M45" s="10" t="str">
        <f t="shared" si="8"/>
        <v/>
      </c>
      <c r="N45" s="10" t="str">
        <f t="shared" si="9"/>
        <v/>
      </c>
    </row>
    <row r="46" spans="1:14" s="4" customFormat="1" ht="20.100000000000001" customHeight="1" x14ac:dyDescent="0.3">
      <c r="A46" s="7">
        <f>IF('Master Sheet'!A45="","",'Master Sheet'!A45)</f>
        <v>41</v>
      </c>
      <c r="B46" s="8" t="str">
        <f>IF('Master Sheet'!B45="","",'Master Sheet'!B45)</f>
        <v>Ashok Chudhary</v>
      </c>
      <c r="C46" s="8" t="str">
        <f>IF('Master Sheet'!C45="","",'Master Sheet'!C45)</f>
        <v>Lecturer</v>
      </c>
      <c r="D46" s="7" t="str">
        <f>IF('Master Sheet'!E45=0,"",'Master Sheet'!E45)</f>
        <v/>
      </c>
      <c r="E46" s="7" t="str">
        <f>IFERROR(ROUND(D46*'Master Sheet'!F45,0),"")</f>
        <v/>
      </c>
      <c r="F46" s="7" t="str">
        <f t="shared" si="4"/>
        <v/>
      </c>
      <c r="G46" s="7" t="str">
        <f>IF('Master Sheet'!G45=0,"",'Master Sheet'!G45)</f>
        <v/>
      </c>
      <c r="H46" s="7" t="str">
        <f>IFERROR(ROUND(G46*'Master Sheet'!H45,0),"")</f>
        <v/>
      </c>
      <c r="I46" s="7" t="str">
        <f t="shared" si="5"/>
        <v/>
      </c>
      <c r="J46" s="17">
        <f t="shared" si="6"/>
        <v>0</v>
      </c>
      <c r="K46" s="17">
        <f t="shared" si="7"/>
        <v>0</v>
      </c>
      <c r="M46" s="10" t="str">
        <f t="shared" si="8"/>
        <v/>
      </c>
      <c r="N46" s="10" t="str">
        <f t="shared" si="9"/>
        <v/>
      </c>
    </row>
    <row r="47" spans="1:14" s="4" customFormat="1" ht="20.100000000000001" customHeight="1" x14ac:dyDescent="0.3">
      <c r="A47" s="7">
        <f>IF('Master Sheet'!A46="","",'Master Sheet'!A46)</f>
        <v>42</v>
      </c>
      <c r="B47" s="8" t="str">
        <f>IF('Master Sheet'!B46="","",'Master Sheet'!B46)</f>
        <v>Ashok Chudhary</v>
      </c>
      <c r="C47" s="8" t="str">
        <f>IF('Master Sheet'!C46="","",'Master Sheet'!C46)</f>
        <v>Lecturer</v>
      </c>
      <c r="D47" s="7" t="str">
        <f>IF('Master Sheet'!E46=0,"",'Master Sheet'!E46)</f>
        <v/>
      </c>
      <c r="E47" s="7" t="str">
        <f>IFERROR(ROUND(D47*'Master Sheet'!F46,0),"")</f>
        <v/>
      </c>
      <c r="F47" s="7" t="str">
        <f t="shared" si="4"/>
        <v/>
      </c>
      <c r="G47" s="7" t="str">
        <f>IF('Master Sheet'!G46=0,"",'Master Sheet'!G46)</f>
        <v/>
      </c>
      <c r="H47" s="7" t="str">
        <f>IFERROR(ROUND(G47*'Master Sheet'!H46,0),"")</f>
        <v/>
      </c>
      <c r="I47" s="7" t="str">
        <f t="shared" si="5"/>
        <v/>
      </c>
      <c r="J47" s="17">
        <f t="shared" si="6"/>
        <v>0</v>
      </c>
      <c r="K47" s="17">
        <f t="shared" si="7"/>
        <v>0</v>
      </c>
      <c r="M47" s="10" t="str">
        <f t="shared" si="8"/>
        <v/>
      </c>
      <c r="N47" s="10" t="str">
        <f t="shared" si="9"/>
        <v/>
      </c>
    </row>
    <row r="48" spans="1:14" s="4" customFormat="1" ht="20.100000000000001" customHeight="1" x14ac:dyDescent="0.3">
      <c r="A48" s="7">
        <f>IF('Master Sheet'!A47="","",'Master Sheet'!A47)</f>
        <v>43</v>
      </c>
      <c r="B48" s="8" t="str">
        <f>IF('Master Sheet'!B47="","",'Master Sheet'!B47)</f>
        <v>Ashok Chudhary</v>
      </c>
      <c r="C48" s="8" t="str">
        <f>IF('Master Sheet'!C47="","",'Master Sheet'!C47)</f>
        <v>Lecturer</v>
      </c>
      <c r="D48" s="7" t="str">
        <f>IF('Master Sheet'!E47=0,"",'Master Sheet'!E47)</f>
        <v/>
      </c>
      <c r="E48" s="7" t="str">
        <f>IFERROR(ROUND(D48*'Master Sheet'!F47,0),"")</f>
        <v/>
      </c>
      <c r="F48" s="7" t="str">
        <f t="shared" si="4"/>
        <v/>
      </c>
      <c r="G48" s="7" t="str">
        <f>IF('Master Sheet'!G47=0,"",'Master Sheet'!G47)</f>
        <v/>
      </c>
      <c r="H48" s="7" t="str">
        <f>IFERROR(ROUND(G48*'Master Sheet'!H47,0),"")</f>
        <v/>
      </c>
      <c r="I48" s="7" t="str">
        <f t="shared" si="5"/>
        <v/>
      </c>
      <c r="J48" s="17">
        <f t="shared" si="6"/>
        <v>0</v>
      </c>
      <c r="K48" s="17">
        <f t="shared" si="7"/>
        <v>0</v>
      </c>
      <c r="M48" s="10" t="str">
        <f t="shared" si="8"/>
        <v/>
      </c>
      <c r="N48" s="10" t="str">
        <f t="shared" si="9"/>
        <v/>
      </c>
    </row>
    <row r="49" spans="1:14" s="4" customFormat="1" ht="20.100000000000001" customHeight="1" x14ac:dyDescent="0.3">
      <c r="A49" s="7">
        <f>IF('Master Sheet'!A48="","",'Master Sheet'!A48)</f>
        <v>44</v>
      </c>
      <c r="B49" s="8" t="str">
        <f>IF('Master Sheet'!B48="","",'Master Sheet'!B48)</f>
        <v>Ashok Chudhary</v>
      </c>
      <c r="C49" s="8" t="str">
        <f>IF('Master Sheet'!C48="","",'Master Sheet'!C48)</f>
        <v>Lecturer</v>
      </c>
      <c r="D49" s="7" t="str">
        <f>IF('Master Sheet'!E48=0,"",'Master Sheet'!E48)</f>
        <v/>
      </c>
      <c r="E49" s="7" t="str">
        <f>IFERROR(ROUND(D49*'Master Sheet'!F48,0),"")</f>
        <v/>
      </c>
      <c r="F49" s="7" t="str">
        <f t="shared" si="4"/>
        <v/>
      </c>
      <c r="G49" s="7" t="str">
        <f>IF('Master Sheet'!G48=0,"",'Master Sheet'!G48)</f>
        <v/>
      </c>
      <c r="H49" s="7" t="str">
        <f>IFERROR(ROUND(G49*'Master Sheet'!H48,0),"")</f>
        <v/>
      </c>
      <c r="I49" s="7" t="str">
        <f t="shared" si="5"/>
        <v/>
      </c>
      <c r="J49" s="17">
        <f t="shared" si="6"/>
        <v>0</v>
      </c>
      <c r="K49" s="17">
        <f t="shared" si="7"/>
        <v>0</v>
      </c>
      <c r="M49" s="10" t="str">
        <f t="shared" si="8"/>
        <v/>
      </c>
      <c r="N49" s="10" t="str">
        <f t="shared" si="9"/>
        <v/>
      </c>
    </row>
    <row r="50" spans="1:14" s="4" customFormat="1" ht="20.100000000000001" customHeight="1" x14ac:dyDescent="0.3">
      <c r="A50" s="7">
        <f>IF('Master Sheet'!A49="","",'Master Sheet'!A49)</f>
        <v>45</v>
      </c>
      <c r="B50" s="8" t="str">
        <f>IF('Master Sheet'!B49="","",'Master Sheet'!B49)</f>
        <v>Ashok Chudhary</v>
      </c>
      <c r="C50" s="8" t="str">
        <f>IF('Master Sheet'!C49="","",'Master Sheet'!C49)</f>
        <v>Lecturer</v>
      </c>
      <c r="D50" s="7" t="str">
        <f>IF('Master Sheet'!E49=0,"",'Master Sheet'!E49)</f>
        <v/>
      </c>
      <c r="E50" s="7" t="str">
        <f>IFERROR(ROUND(D50*'Master Sheet'!F49,0),"")</f>
        <v/>
      </c>
      <c r="F50" s="7" t="str">
        <f t="shared" si="4"/>
        <v/>
      </c>
      <c r="G50" s="7" t="str">
        <f>IF('Master Sheet'!G49=0,"",'Master Sheet'!G49)</f>
        <v/>
      </c>
      <c r="H50" s="7" t="str">
        <f>IFERROR(ROUND(G50*'Master Sheet'!H49,0),"")</f>
        <v/>
      </c>
      <c r="I50" s="7" t="str">
        <f t="shared" si="5"/>
        <v/>
      </c>
      <c r="J50" s="17">
        <f t="shared" si="6"/>
        <v>0</v>
      </c>
      <c r="K50" s="17">
        <f t="shared" si="7"/>
        <v>0</v>
      </c>
      <c r="M50" s="10" t="str">
        <f t="shared" si="8"/>
        <v/>
      </c>
      <c r="N50" s="10" t="str">
        <f t="shared" si="9"/>
        <v/>
      </c>
    </row>
    <row r="51" spans="1:14" s="4" customFormat="1" ht="20.100000000000001" customHeight="1" x14ac:dyDescent="0.3">
      <c r="A51" s="7">
        <f>IF('Master Sheet'!A50="","",'Master Sheet'!A50)</f>
        <v>46</v>
      </c>
      <c r="B51" s="8" t="str">
        <f>IF('Master Sheet'!B50="","",'Master Sheet'!B50)</f>
        <v>Ashok Chudhary</v>
      </c>
      <c r="C51" s="8" t="str">
        <f>IF('Master Sheet'!C50="","",'Master Sheet'!C50)</f>
        <v>Lecturer</v>
      </c>
      <c r="D51" s="7" t="str">
        <f>IF('Master Sheet'!E50=0,"",'Master Sheet'!E50)</f>
        <v/>
      </c>
      <c r="E51" s="7" t="str">
        <f>IFERROR(ROUND(D51*'Master Sheet'!F50,0),"")</f>
        <v/>
      </c>
      <c r="F51" s="7" t="str">
        <f t="shared" si="4"/>
        <v/>
      </c>
      <c r="G51" s="7" t="str">
        <f>IF('Master Sheet'!G50=0,"",'Master Sheet'!G50)</f>
        <v/>
      </c>
      <c r="H51" s="7" t="str">
        <f>IFERROR(ROUND(G51*'Master Sheet'!H50,0),"")</f>
        <v/>
      </c>
      <c r="I51" s="7" t="str">
        <f t="shared" si="5"/>
        <v/>
      </c>
      <c r="J51" s="17">
        <f t="shared" si="6"/>
        <v>0</v>
      </c>
      <c r="K51" s="17">
        <f t="shared" si="7"/>
        <v>0</v>
      </c>
      <c r="M51" s="10" t="str">
        <f t="shared" si="8"/>
        <v/>
      </c>
      <c r="N51" s="10" t="str">
        <f t="shared" si="9"/>
        <v/>
      </c>
    </row>
    <row r="52" spans="1:14" s="4" customFormat="1" ht="20.100000000000001" customHeight="1" x14ac:dyDescent="0.3">
      <c r="A52" s="7">
        <f>IF('Master Sheet'!A51="","",'Master Sheet'!A51)</f>
        <v>47</v>
      </c>
      <c r="B52" s="8" t="str">
        <f>IF('Master Sheet'!B51="","",'Master Sheet'!B51)</f>
        <v>Ashok Chudhary</v>
      </c>
      <c r="C52" s="8" t="str">
        <f>IF('Master Sheet'!C51="","",'Master Sheet'!C51)</f>
        <v>Lecturer</v>
      </c>
      <c r="D52" s="7" t="str">
        <f>IF('Master Sheet'!E51=0,"",'Master Sheet'!E51)</f>
        <v/>
      </c>
      <c r="E52" s="7" t="str">
        <f>IFERROR(ROUND(D52*'Master Sheet'!F51,0),"")</f>
        <v/>
      </c>
      <c r="F52" s="7" t="str">
        <f t="shared" si="4"/>
        <v/>
      </c>
      <c r="G52" s="7" t="str">
        <f>IF('Master Sheet'!G51=0,"",'Master Sheet'!G51)</f>
        <v/>
      </c>
      <c r="H52" s="7" t="str">
        <f>IFERROR(ROUND(G52*'Master Sheet'!H51,0),"")</f>
        <v/>
      </c>
      <c r="I52" s="7" t="str">
        <f t="shared" si="5"/>
        <v/>
      </c>
      <c r="J52" s="17">
        <f t="shared" si="6"/>
        <v>0</v>
      </c>
      <c r="K52" s="17">
        <f t="shared" si="7"/>
        <v>0</v>
      </c>
      <c r="M52" s="10" t="str">
        <f t="shared" si="8"/>
        <v/>
      </c>
      <c r="N52" s="10" t="str">
        <f t="shared" si="9"/>
        <v/>
      </c>
    </row>
    <row r="53" spans="1:14" s="4" customFormat="1" ht="20.100000000000001" customHeight="1" x14ac:dyDescent="0.3">
      <c r="A53" s="7">
        <f>IF('Master Sheet'!A52="","",'Master Sheet'!A52)</f>
        <v>48</v>
      </c>
      <c r="B53" s="8" t="str">
        <f>IF('Master Sheet'!B52="","",'Master Sheet'!B52)</f>
        <v>Ashok Chudhary</v>
      </c>
      <c r="C53" s="8" t="str">
        <f>IF('Master Sheet'!C52="","",'Master Sheet'!C52)</f>
        <v>Lecturer</v>
      </c>
      <c r="D53" s="7" t="str">
        <f>IF('Master Sheet'!E52=0,"",'Master Sheet'!E52)</f>
        <v/>
      </c>
      <c r="E53" s="7" t="str">
        <f>IFERROR(ROUND(D53*'Master Sheet'!F52,0),"")</f>
        <v/>
      </c>
      <c r="F53" s="7" t="str">
        <f t="shared" si="4"/>
        <v/>
      </c>
      <c r="G53" s="7" t="str">
        <f>IF('Master Sheet'!G52=0,"",'Master Sheet'!G52)</f>
        <v/>
      </c>
      <c r="H53" s="7" t="str">
        <f>IFERROR(ROUND(G53*'Master Sheet'!H52,0),"")</f>
        <v/>
      </c>
      <c r="I53" s="7" t="str">
        <f t="shared" si="5"/>
        <v/>
      </c>
      <c r="J53" s="17">
        <f t="shared" si="6"/>
        <v>0</v>
      </c>
      <c r="K53" s="17">
        <f t="shared" si="7"/>
        <v>0</v>
      </c>
      <c r="M53" s="10" t="str">
        <f t="shared" si="8"/>
        <v/>
      </c>
      <c r="N53" s="10" t="str">
        <f t="shared" si="9"/>
        <v/>
      </c>
    </row>
    <row r="54" spans="1:14" s="4" customFormat="1" ht="20.100000000000001" customHeight="1" x14ac:dyDescent="0.3">
      <c r="A54" s="7">
        <f>IF('Master Sheet'!A53="","",'Master Sheet'!A53)</f>
        <v>49</v>
      </c>
      <c r="B54" s="8" t="str">
        <f>IF('Master Sheet'!B53="","",'Master Sheet'!B53)</f>
        <v>Ashok Chudhary</v>
      </c>
      <c r="C54" s="8" t="str">
        <f>IF('Master Sheet'!C53="","",'Master Sheet'!C53)</f>
        <v>Lecturer</v>
      </c>
      <c r="D54" s="7" t="str">
        <f>IF('Master Sheet'!E53=0,"",'Master Sheet'!E53)</f>
        <v/>
      </c>
      <c r="E54" s="7" t="str">
        <f>IFERROR(ROUND(D54*'Master Sheet'!F53,0),"")</f>
        <v/>
      </c>
      <c r="F54" s="7" t="str">
        <f t="shared" si="4"/>
        <v/>
      </c>
      <c r="G54" s="7" t="str">
        <f>IF('Master Sheet'!G53=0,"",'Master Sheet'!G53)</f>
        <v/>
      </c>
      <c r="H54" s="7" t="str">
        <f>IFERROR(ROUND(G54*'Master Sheet'!H53,0),"")</f>
        <v/>
      </c>
      <c r="I54" s="7" t="str">
        <f t="shared" si="5"/>
        <v/>
      </c>
      <c r="J54" s="17">
        <f t="shared" si="6"/>
        <v>0</v>
      </c>
      <c r="K54" s="17">
        <f t="shared" si="7"/>
        <v>0</v>
      </c>
      <c r="M54" s="10" t="str">
        <f t="shared" si="8"/>
        <v/>
      </c>
      <c r="N54" s="10" t="str">
        <f t="shared" si="9"/>
        <v/>
      </c>
    </row>
    <row r="55" spans="1:14" s="4" customFormat="1" ht="20.100000000000001" customHeight="1" x14ac:dyDescent="0.3">
      <c r="A55" s="7">
        <f>IF('Master Sheet'!A54="","",'Master Sheet'!A54)</f>
        <v>50</v>
      </c>
      <c r="B55" s="8" t="str">
        <f>IF('Master Sheet'!B54="","",'Master Sheet'!B54)</f>
        <v>Ashok Chudhary</v>
      </c>
      <c r="C55" s="8" t="str">
        <f>IF('Master Sheet'!C54="","",'Master Sheet'!C54)</f>
        <v>Lecturer</v>
      </c>
      <c r="D55" s="7" t="str">
        <f>IF('Master Sheet'!E54=0,"",'Master Sheet'!E54)</f>
        <v/>
      </c>
      <c r="E55" s="7" t="str">
        <f>IFERROR(ROUND(D55*'Master Sheet'!F54,0),"")</f>
        <v/>
      </c>
      <c r="F55" s="7" t="str">
        <f t="shared" si="4"/>
        <v/>
      </c>
      <c r="G55" s="7" t="str">
        <f>IF('Master Sheet'!G54=0,"",'Master Sheet'!G54)</f>
        <v/>
      </c>
      <c r="H55" s="7" t="str">
        <f>IFERROR(ROUND(G55*'Master Sheet'!H54,0),"")</f>
        <v/>
      </c>
      <c r="I55" s="7" t="str">
        <f t="shared" si="5"/>
        <v/>
      </c>
      <c r="J55" s="17">
        <f t="shared" si="6"/>
        <v>0</v>
      </c>
      <c r="K55" s="17">
        <f t="shared" si="7"/>
        <v>0</v>
      </c>
      <c r="M55" s="10" t="str">
        <f t="shared" si="8"/>
        <v/>
      </c>
      <c r="N55" s="10" t="str">
        <f t="shared" si="9"/>
        <v/>
      </c>
    </row>
    <row r="56" spans="1:14" s="4" customFormat="1" ht="20.100000000000001" customHeight="1" x14ac:dyDescent="0.3">
      <c r="A56" s="7">
        <f>IF('Master Sheet'!A55="","",'Master Sheet'!A55)</f>
        <v>51</v>
      </c>
      <c r="B56" s="8" t="str">
        <f>IF('Master Sheet'!B55="","",'Master Sheet'!B55)</f>
        <v>Ashok Chudhary</v>
      </c>
      <c r="C56" s="8" t="str">
        <f>IF('Master Sheet'!C55="","",'Master Sheet'!C55)</f>
        <v>Lecturer</v>
      </c>
      <c r="D56" s="7" t="str">
        <f>IF('Master Sheet'!E55=0,"",'Master Sheet'!E55)</f>
        <v/>
      </c>
      <c r="E56" s="7" t="str">
        <f>IFERROR(ROUND(D56*'Master Sheet'!F55,0),"")</f>
        <v/>
      </c>
      <c r="F56" s="7" t="str">
        <f t="shared" si="4"/>
        <v/>
      </c>
      <c r="G56" s="7" t="str">
        <f>IF('Master Sheet'!G55=0,"",'Master Sheet'!G55)</f>
        <v/>
      </c>
      <c r="H56" s="7" t="str">
        <f>IFERROR(ROUND(G56*'Master Sheet'!H55,0),"")</f>
        <v/>
      </c>
      <c r="I56" s="7" t="str">
        <f t="shared" si="5"/>
        <v/>
      </c>
      <c r="J56" s="17">
        <f t="shared" si="6"/>
        <v>0</v>
      </c>
      <c r="K56" s="17">
        <f t="shared" si="7"/>
        <v>0</v>
      </c>
      <c r="M56" s="10" t="str">
        <f t="shared" si="8"/>
        <v/>
      </c>
      <c r="N56" s="10" t="str">
        <f t="shared" si="9"/>
        <v/>
      </c>
    </row>
    <row r="57" spans="1:14" s="4" customFormat="1" ht="20.100000000000001" customHeight="1" x14ac:dyDescent="0.3">
      <c r="A57" s="7">
        <f>IF('Master Sheet'!A56="","",'Master Sheet'!A56)</f>
        <v>52</v>
      </c>
      <c r="B57" s="8" t="str">
        <f>IF('Master Sheet'!B56="","",'Master Sheet'!B56)</f>
        <v>Ashok Chudhary</v>
      </c>
      <c r="C57" s="8" t="str">
        <f>IF('Master Sheet'!C56="","",'Master Sheet'!C56)</f>
        <v>Lecturer</v>
      </c>
      <c r="D57" s="7" t="str">
        <f>IF('Master Sheet'!E56=0,"",'Master Sheet'!E56)</f>
        <v/>
      </c>
      <c r="E57" s="7" t="str">
        <f>IFERROR(ROUND(D57*'Master Sheet'!F56,0),"")</f>
        <v/>
      </c>
      <c r="F57" s="7" t="str">
        <f t="shared" si="4"/>
        <v/>
      </c>
      <c r="G57" s="7" t="str">
        <f>IF('Master Sheet'!G56=0,"",'Master Sheet'!G56)</f>
        <v/>
      </c>
      <c r="H57" s="7" t="str">
        <f>IFERROR(ROUND(G57*'Master Sheet'!H56,0),"")</f>
        <v/>
      </c>
      <c r="I57" s="7" t="str">
        <f t="shared" si="5"/>
        <v/>
      </c>
      <c r="J57" s="17">
        <f t="shared" si="6"/>
        <v>0</v>
      </c>
      <c r="K57" s="17">
        <f t="shared" si="7"/>
        <v>0</v>
      </c>
      <c r="M57" s="10" t="str">
        <f t="shared" si="8"/>
        <v/>
      </c>
      <c r="N57" s="10" t="str">
        <f t="shared" si="9"/>
        <v/>
      </c>
    </row>
    <row r="58" spans="1:14" s="4" customFormat="1" ht="20.100000000000001" customHeight="1" x14ac:dyDescent="0.3">
      <c r="A58" s="7">
        <f>IF('Master Sheet'!A57="","",'Master Sheet'!A57)</f>
        <v>53</v>
      </c>
      <c r="B58" s="8" t="str">
        <f>IF('Master Sheet'!B57="","",'Master Sheet'!B57)</f>
        <v>Ashok Chudhary</v>
      </c>
      <c r="C58" s="8" t="str">
        <f>IF('Master Sheet'!C57="","",'Master Sheet'!C57)</f>
        <v>Lecturer</v>
      </c>
      <c r="D58" s="7" t="str">
        <f>IF('Master Sheet'!E57=0,"",'Master Sheet'!E57)</f>
        <v/>
      </c>
      <c r="E58" s="7" t="str">
        <f>IFERROR(ROUND(D58*'Master Sheet'!F57,0),"")</f>
        <v/>
      </c>
      <c r="F58" s="7" t="str">
        <f t="shared" si="4"/>
        <v/>
      </c>
      <c r="G58" s="7" t="str">
        <f>IF('Master Sheet'!G57=0,"",'Master Sheet'!G57)</f>
        <v/>
      </c>
      <c r="H58" s="7" t="str">
        <f>IFERROR(ROUND(G58*'Master Sheet'!H57,0),"")</f>
        <v/>
      </c>
      <c r="I58" s="7" t="str">
        <f t="shared" si="5"/>
        <v/>
      </c>
      <c r="J58" s="17">
        <f t="shared" si="6"/>
        <v>0</v>
      </c>
      <c r="K58" s="17">
        <f t="shared" si="7"/>
        <v>0</v>
      </c>
      <c r="M58" s="10" t="str">
        <f t="shared" si="8"/>
        <v/>
      </c>
      <c r="N58" s="10" t="str">
        <f t="shared" si="9"/>
        <v/>
      </c>
    </row>
    <row r="59" spans="1:14" s="4" customFormat="1" ht="20.100000000000001" customHeight="1" x14ac:dyDescent="0.3">
      <c r="A59" s="7">
        <f>IF('Master Sheet'!A58="","",'Master Sheet'!A58)</f>
        <v>54</v>
      </c>
      <c r="B59" s="8" t="str">
        <f>IF('Master Sheet'!B58="","",'Master Sheet'!B58)</f>
        <v>Ashok Chudhary</v>
      </c>
      <c r="C59" s="8" t="str">
        <f>IF('Master Sheet'!C58="","",'Master Sheet'!C58)</f>
        <v>Lecturer</v>
      </c>
      <c r="D59" s="7" t="str">
        <f>IF('Master Sheet'!E58=0,"",'Master Sheet'!E58)</f>
        <v/>
      </c>
      <c r="E59" s="7" t="str">
        <f>IFERROR(ROUND(D59*'Master Sheet'!F58,0),"")</f>
        <v/>
      </c>
      <c r="F59" s="7" t="str">
        <f t="shared" si="4"/>
        <v/>
      </c>
      <c r="G59" s="7" t="str">
        <f>IF('Master Sheet'!G58=0,"",'Master Sheet'!G58)</f>
        <v/>
      </c>
      <c r="H59" s="7" t="str">
        <f>IFERROR(ROUND(G59*'Master Sheet'!H58,0),"")</f>
        <v/>
      </c>
      <c r="I59" s="7" t="str">
        <f t="shared" si="5"/>
        <v/>
      </c>
      <c r="J59" s="17">
        <f t="shared" si="6"/>
        <v>0</v>
      </c>
      <c r="K59" s="17">
        <f t="shared" si="7"/>
        <v>0</v>
      </c>
      <c r="M59" s="10" t="str">
        <f t="shared" si="8"/>
        <v/>
      </c>
      <c r="N59" s="10" t="str">
        <f t="shared" si="9"/>
        <v/>
      </c>
    </row>
    <row r="60" spans="1:14" s="4" customFormat="1" ht="20.100000000000001" customHeight="1" x14ac:dyDescent="0.3">
      <c r="A60" s="7">
        <f>IF('Master Sheet'!A59="","",'Master Sheet'!A59)</f>
        <v>55</v>
      </c>
      <c r="B60" s="8" t="str">
        <f>IF('Master Sheet'!B59="","",'Master Sheet'!B59)</f>
        <v>Ashok Chudhary</v>
      </c>
      <c r="C60" s="8" t="str">
        <f>IF('Master Sheet'!C59="","",'Master Sheet'!C59)</f>
        <v>Lecturer</v>
      </c>
      <c r="D60" s="7" t="str">
        <f>IF('Master Sheet'!E59=0,"",'Master Sheet'!E59)</f>
        <v/>
      </c>
      <c r="E60" s="7" t="str">
        <f>IFERROR(ROUND(D60*'Master Sheet'!F59,0),"")</f>
        <v/>
      </c>
      <c r="F60" s="7" t="str">
        <f t="shared" si="4"/>
        <v/>
      </c>
      <c r="G60" s="7" t="str">
        <f>IF('Master Sheet'!G59=0,"",'Master Sheet'!G59)</f>
        <v/>
      </c>
      <c r="H60" s="7" t="str">
        <f>IFERROR(ROUND(G60*'Master Sheet'!H59,0),"")</f>
        <v/>
      </c>
      <c r="I60" s="7" t="str">
        <f t="shared" si="5"/>
        <v/>
      </c>
      <c r="J60" s="17">
        <f t="shared" si="6"/>
        <v>0</v>
      </c>
      <c r="K60" s="17">
        <f t="shared" si="7"/>
        <v>0</v>
      </c>
      <c r="M60" s="10" t="str">
        <f t="shared" si="8"/>
        <v/>
      </c>
      <c r="N60" s="10" t="str">
        <f t="shared" si="9"/>
        <v/>
      </c>
    </row>
    <row r="61" spans="1:14" s="4" customFormat="1" ht="20.100000000000001" customHeight="1" x14ac:dyDescent="0.3">
      <c r="A61" s="7">
        <f>IF('Master Sheet'!A60="","",'Master Sheet'!A60)</f>
        <v>56</v>
      </c>
      <c r="B61" s="8" t="str">
        <f>IF('Master Sheet'!B60="","",'Master Sheet'!B60)</f>
        <v>Ashok Chudhary</v>
      </c>
      <c r="C61" s="8" t="str">
        <f>IF('Master Sheet'!C60="","",'Master Sheet'!C60)</f>
        <v>Lecturer</v>
      </c>
      <c r="D61" s="7" t="str">
        <f>IF('Master Sheet'!E60=0,"",'Master Sheet'!E60)</f>
        <v/>
      </c>
      <c r="E61" s="7" t="str">
        <f>IFERROR(ROUND(D61*'Master Sheet'!F60,0),"")</f>
        <v/>
      </c>
      <c r="F61" s="7" t="str">
        <f t="shared" si="4"/>
        <v/>
      </c>
      <c r="G61" s="7" t="str">
        <f>IF('Master Sheet'!G60=0,"",'Master Sheet'!G60)</f>
        <v/>
      </c>
      <c r="H61" s="7" t="str">
        <f>IFERROR(ROUND(G61*'Master Sheet'!H60,0),"")</f>
        <v/>
      </c>
      <c r="I61" s="7" t="str">
        <f t="shared" si="5"/>
        <v/>
      </c>
      <c r="J61" s="17">
        <f t="shared" si="6"/>
        <v>0</v>
      </c>
      <c r="K61" s="17">
        <f t="shared" si="7"/>
        <v>0</v>
      </c>
      <c r="M61" s="10" t="str">
        <f t="shared" si="8"/>
        <v/>
      </c>
      <c r="N61" s="10" t="str">
        <f t="shared" si="9"/>
        <v/>
      </c>
    </row>
    <row r="62" spans="1:14" s="4" customFormat="1" ht="20.100000000000001" customHeight="1" x14ac:dyDescent="0.3">
      <c r="A62" s="7">
        <f>IF('Master Sheet'!A61="","",'Master Sheet'!A61)</f>
        <v>57</v>
      </c>
      <c r="B62" s="8" t="str">
        <f>IF('Master Sheet'!B61="","",'Master Sheet'!B61)</f>
        <v>Ashok Chudhary</v>
      </c>
      <c r="C62" s="8" t="str">
        <f>IF('Master Sheet'!C61="","",'Master Sheet'!C61)</f>
        <v>Lecturer</v>
      </c>
      <c r="D62" s="7" t="str">
        <f>IF('Master Sheet'!E61=0,"",'Master Sheet'!E61)</f>
        <v/>
      </c>
      <c r="E62" s="7" t="str">
        <f>IFERROR(ROUND(D62*'Master Sheet'!F61,0),"")</f>
        <v/>
      </c>
      <c r="F62" s="7" t="str">
        <f t="shared" si="4"/>
        <v/>
      </c>
      <c r="G62" s="7" t="str">
        <f>IF('Master Sheet'!G61=0,"",'Master Sheet'!G61)</f>
        <v/>
      </c>
      <c r="H62" s="7" t="str">
        <f>IFERROR(ROUND(G62*'Master Sheet'!H61,0),"")</f>
        <v/>
      </c>
      <c r="I62" s="7" t="str">
        <f t="shared" si="5"/>
        <v/>
      </c>
      <c r="J62" s="17">
        <f t="shared" si="6"/>
        <v>0</v>
      </c>
      <c r="K62" s="17">
        <f t="shared" si="7"/>
        <v>0</v>
      </c>
      <c r="M62" s="10" t="str">
        <f t="shared" si="8"/>
        <v/>
      </c>
      <c r="N62" s="10" t="str">
        <f t="shared" si="9"/>
        <v/>
      </c>
    </row>
    <row r="63" spans="1:14" s="4" customFormat="1" ht="20.100000000000001" customHeight="1" x14ac:dyDescent="0.3">
      <c r="A63" s="7">
        <f>IF('Master Sheet'!A62="","",'Master Sheet'!A62)</f>
        <v>58</v>
      </c>
      <c r="B63" s="8" t="str">
        <f>IF('Master Sheet'!B62="","",'Master Sheet'!B62)</f>
        <v>Ashok Chudhary</v>
      </c>
      <c r="C63" s="8" t="str">
        <f>IF('Master Sheet'!C62="","",'Master Sheet'!C62)</f>
        <v>Lecturer</v>
      </c>
      <c r="D63" s="7" t="str">
        <f>IF('Master Sheet'!E62=0,"",'Master Sheet'!E62)</f>
        <v/>
      </c>
      <c r="E63" s="7" t="str">
        <f>IFERROR(ROUND(D63*'Master Sheet'!F62,0),"")</f>
        <v/>
      </c>
      <c r="F63" s="7" t="str">
        <f t="shared" si="4"/>
        <v/>
      </c>
      <c r="G63" s="7" t="str">
        <f>IF('Master Sheet'!G62=0,"",'Master Sheet'!G62)</f>
        <v/>
      </c>
      <c r="H63" s="7" t="str">
        <f>IFERROR(ROUND(G63*'Master Sheet'!H62,0),"")</f>
        <v/>
      </c>
      <c r="I63" s="7" t="str">
        <f t="shared" si="5"/>
        <v/>
      </c>
      <c r="J63" s="17">
        <f t="shared" si="6"/>
        <v>0</v>
      </c>
      <c r="K63" s="17">
        <f t="shared" si="7"/>
        <v>0</v>
      </c>
      <c r="M63" s="10" t="str">
        <f t="shared" si="8"/>
        <v/>
      </c>
      <c r="N63" s="10" t="str">
        <f t="shared" si="9"/>
        <v/>
      </c>
    </row>
    <row r="64" spans="1:14" s="4" customFormat="1" ht="20.100000000000001" customHeight="1" x14ac:dyDescent="0.3">
      <c r="A64" s="7">
        <f>IF('Master Sheet'!A63="","",'Master Sheet'!A63)</f>
        <v>59</v>
      </c>
      <c r="B64" s="8" t="str">
        <f>IF('Master Sheet'!B63="","",'Master Sheet'!B63)</f>
        <v>Ashok Chudhary</v>
      </c>
      <c r="C64" s="8" t="str">
        <f>IF('Master Sheet'!C63="","",'Master Sheet'!C63)</f>
        <v>Lecturer</v>
      </c>
      <c r="D64" s="7" t="str">
        <f>IF('Master Sheet'!E63=0,"",'Master Sheet'!E63)</f>
        <v/>
      </c>
      <c r="E64" s="7" t="str">
        <f>IFERROR(ROUND(D64*'Master Sheet'!F63,0),"")</f>
        <v/>
      </c>
      <c r="F64" s="7" t="str">
        <f t="shared" si="4"/>
        <v/>
      </c>
      <c r="G64" s="7" t="str">
        <f>IF('Master Sheet'!G63=0,"",'Master Sheet'!G63)</f>
        <v/>
      </c>
      <c r="H64" s="7" t="str">
        <f>IFERROR(ROUND(G64*'Master Sheet'!H63,0),"")</f>
        <v/>
      </c>
      <c r="I64" s="7" t="str">
        <f t="shared" si="5"/>
        <v/>
      </c>
      <c r="J64" s="17">
        <f t="shared" si="6"/>
        <v>0</v>
      </c>
      <c r="K64" s="17">
        <f t="shared" si="7"/>
        <v>0</v>
      </c>
      <c r="M64" s="10" t="str">
        <f t="shared" si="8"/>
        <v/>
      </c>
      <c r="N64" s="10" t="str">
        <f t="shared" si="9"/>
        <v/>
      </c>
    </row>
    <row r="65" spans="1:14" s="4" customFormat="1" ht="20.100000000000001" customHeight="1" x14ac:dyDescent="0.3">
      <c r="A65" s="7">
        <f>IF('Master Sheet'!A64="","",'Master Sheet'!A64)</f>
        <v>60</v>
      </c>
      <c r="B65" s="8" t="str">
        <f>IF('Master Sheet'!B64="","",'Master Sheet'!B64)</f>
        <v>Ashok Chudhary</v>
      </c>
      <c r="C65" s="8" t="str">
        <f>IF('Master Sheet'!C64="","",'Master Sheet'!C64)</f>
        <v>Lecturer</v>
      </c>
      <c r="D65" s="7" t="str">
        <f>IF('Master Sheet'!E64=0,"",'Master Sheet'!E64)</f>
        <v/>
      </c>
      <c r="E65" s="7" t="str">
        <f>IFERROR(ROUND(D65*'Master Sheet'!F64,0),"")</f>
        <v/>
      </c>
      <c r="F65" s="7" t="str">
        <f t="shared" si="4"/>
        <v/>
      </c>
      <c r="G65" s="7" t="str">
        <f>IF('Master Sheet'!G64=0,"",'Master Sheet'!G64)</f>
        <v/>
      </c>
      <c r="H65" s="7" t="str">
        <f>IFERROR(ROUND(G65*'Master Sheet'!H64,0),"")</f>
        <v/>
      </c>
      <c r="I65" s="7" t="str">
        <f t="shared" si="5"/>
        <v/>
      </c>
      <c r="J65" s="17">
        <f t="shared" si="6"/>
        <v>0</v>
      </c>
      <c r="K65" s="17">
        <f t="shared" si="7"/>
        <v>0</v>
      </c>
      <c r="M65" s="10" t="str">
        <f t="shared" si="8"/>
        <v/>
      </c>
      <c r="N65" s="10" t="str">
        <f t="shared" si="9"/>
        <v/>
      </c>
    </row>
    <row r="66" spans="1:14" s="4" customFormat="1" ht="20.100000000000001" customHeight="1" x14ac:dyDescent="0.3">
      <c r="A66" s="7">
        <f>IF('Master Sheet'!A65="","",'Master Sheet'!A65)</f>
        <v>61</v>
      </c>
      <c r="B66" s="8" t="str">
        <f>IF('Master Sheet'!B65="","",'Master Sheet'!B65)</f>
        <v>Ashok Chudhary</v>
      </c>
      <c r="C66" s="8" t="str">
        <f>IF('Master Sheet'!C65="","",'Master Sheet'!C65)</f>
        <v>Lecturer</v>
      </c>
      <c r="D66" s="7" t="str">
        <f>IF('Master Sheet'!E65=0,"",'Master Sheet'!E65)</f>
        <v/>
      </c>
      <c r="E66" s="7" t="str">
        <f>IFERROR(ROUND(D66*'Master Sheet'!F65,0),"")</f>
        <v/>
      </c>
      <c r="F66" s="7" t="str">
        <f t="shared" si="4"/>
        <v/>
      </c>
      <c r="G66" s="7" t="str">
        <f>IF('Master Sheet'!G65=0,"",'Master Sheet'!G65)</f>
        <v/>
      </c>
      <c r="H66" s="7" t="str">
        <f>IFERROR(ROUND(G66*'Master Sheet'!H65,0),"")</f>
        <v/>
      </c>
      <c r="I66" s="7" t="str">
        <f t="shared" si="5"/>
        <v/>
      </c>
      <c r="J66" s="17">
        <f t="shared" si="6"/>
        <v>0</v>
      </c>
      <c r="K66" s="17">
        <f t="shared" si="7"/>
        <v>0</v>
      </c>
      <c r="M66" s="10" t="str">
        <f t="shared" si="8"/>
        <v/>
      </c>
      <c r="N66" s="10" t="str">
        <f t="shared" si="9"/>
        <v/>
      </c>
    </row>
    <row r="67" spans="1:14" s="4" customFormat="1" ht="20.100000000000001" customHeight="1" x14ac:dyDescent="0.3">
      <c r="A67" s="7">
        <f>IF('Master Sheet'!A66="","",'Master Sheet'!A66)</f>
        <v>62</v>
      </c>
      <c r="B67" s="8" t="str">
        <f>IF('Master Sheet'!B66="","",'Master Sheet'!B66)</f>
        <v>Ashok Chudhary</v>
      </c>
      <c r="C67" s="8" t="str">
        <f>IF('Master Sheet'!C66="","",'Master Sheet'!C66)</f>
        <v>Lecturer</v>
      </c>
      <c r="D67" s="7" t="str">
        <f>IF('Master Sheet'!E66=0,"",'Master Sheet'!E66)</f>
        <v/>
      </c>
      <c r="E67" s="7" t="str">
        <f>IFERROR(ROUND(D67*'Master Sheet'!F66,0),"")</f>
        <v/>
      </c>
      <c r="F67" s="7" t="str">
        <f t="shared" si="4"/>
        <v/>
      </c>
      <c r="G67" s="7" t="str">
        <f>IF('Master Sheet'!G66=0,"",'Master Sheet'!G66)</f>
        <v/>
      </c>
      <c r="H67" s="7" t="str">
        <f>IFERROR(ROUND(G67*'Master Sheet'!H66,0),"")</f>
        <v/>
      </c>
      <c r="I67" s="7" t="str">
        <f t="shared" si="5"/>
        <v/>
      </c>
      <c r="J67" s="17">
        <f t="shared" si="6"/>
        <v>0</v>
      </c>
      <c r="K67" s="17">
        <f t="shared" si="7"/>
        <v>0</v>
      </c>
      <c r="M67" s="10" t="str">
        <f t="shared" si="8"/>
        <v/>
      </c>
      <c r="N67" s="10" t="str">
        <f t="shared" si="9"/>
        <v/>
      </c>
    </row>
    <row r="68" spans="1:14" s="4" customFormat="1" ht="20.100000000000001" customHeight="1" x14ac:dyDescent="0.3">
      <c r="A68" s="7">
        <f>IF('Master Sheet'!A67="","",'Master Sheet'!A67)</f>
        <v>63</v>
      </c>
      <c r="B68" s="8" t="str">
        <f>IF('Master Sheet'!B67="","",'Master Sheet'!B67)</f>
        <v>Ashok Chudhary</v>
      </c>
      <c r="C68" s="8" t="str">
        <f>IF('Master Sheet'!C67="","",'Master Sheet'!C67)</f>
        <v>Lecturer</v>
      </c>
      <c r="D68" s="7" t="str">
        <f>IF('Master Sheet'!E67=0,"",'Master Sheet'!E67)</f>
        <v/>
      </c>
      <c r="E68" s="7" t="str">
        <f>IFERROR(ROUND(D68*'Master Sheet'!F67,0),"")</f>
        <v/>
      </c>
      <c r="F68" s="7" t="str">
        <f t="shared" si="4"/>
        <v/>
      </c>
      <c r="G68" s="7" t="str">
        <f>IF('Master Sheet'!G67=0,"",'Master Sheet'!G67)</f>
        <v/>
      </c>
      <c r="H68" s="7" t="str">
        <f>IFERROR(ROUND(G68*'Master Sheet'!H67,0),"")</f>
        <v/>
      </c>
      <c r="I68" s="7" t="str">
        <f t="shared" si="5"/>
        <v/>
      </c>
      <c r="J68" s="17">
        <f t="shared" si="6"/>
        <v>0</v>
      </c>
      <c r="K68" s="17">
        <f t="shared" si="7"/>
        <v>0</v>
      </c>
      <c r="M68" s="10" t="str">
        <f t="shared" si="8"/>
        <v/>
      </c>
      <c r="N68" s="10" t="str">
        <f t="shared" si="9"/>
        <v/>
      </c>
    </row>
    <row r="69" spans="1:14" s="4" customFormat="1" ht="20.100000000000001" customHeight="1" x14ac:dyDescent="0.3">
      <c r="A69" s="7">
        <f>IF('Master Sheet'!A68="","",'Master Sheet'!A68)</f>
        <v>64</v>
      </c>
      <c r="B69" s="8" t="str">
        <f>IF('Master Sheet'!B68="","",'Master Sheet'!B68)</f>
        <v>Ashok Chudhary</v>
      </c>
      <c r="C69" s="8" t="str">
        <f>IF('Master Sheet'!C68="","",'Master Sheet'!C68)</f>
        <v>Lecturer</v>
      </c>
      <c r="D69" s="7" t="str">
        <f>IF('Master Sheet'!E68=0,"",'Master Sheet'!E68)</f>
        <v/>
      </c>
      <c r="E69" s="7" t="str">
        <f>IFERROR(ROUND(D69*'Master Sheet'!F68,0),"")</f>
        <v/>
      </c>
      <c r="F69" s="7" t="str">
        <f t="shared" si="4"/>
        <v/>
      </c>
      <c r="G69" s="7" t="str">
        <f>IF('Master Sheet'!G68=0,"",'Master Sheet'!G68)</f>
        <v/>
      </c>
      <c r="H69" s="7" t="str">
        <f>IFERROR(ROUND(G69*'Master Sheet'!H68,0),"")</f>
        <v/>
      </c>
      <c r="I69" s="7" t="str">
        <f t="shared" si="5"/>
        <v/>
      </c>
      <c r="J69" s="17">
        <f t="shared" si="6"/>
        <v>0</v>
      </c>
      <c r="K69" s="17">
        <f t="shared" si="7"/>
        <v>0</v>
      </c>
      <c r="M69" s="10" t="str">
        <f t="shared" si="8"/>
        <v/>
      </c>
      <c r="N69" s="10" t="str">
        <f t="shared" si="9"/>
        <v/>
      </c>
    </row>
    <row r="70" spans="1:14" s="4" customFormat="1" ht="20.100000000000001" customHeight="1" x14ac:dyDescent="0.3">
      <c r="A70" s="7">
        <f>IF('Master Sheet'!A69="","",'Master Sheet'!A69)</f>
        <v>65</v>
      </c>
      <c r="B70" s="8" t="str">
        <f>IF('Master Sheet'!B69="","",'Master Sheet'!B69)</f>
        <v>Ashok Chudhary</v>
      </c>
      <c r="C70" s="8" t="str">
        <f>IF('Master Sheet'!C69="","",'Master Sheet'!C69)</f>
        <v>Lecturer</v>
      </c>
      <c r="D70" s="7" t="str">
        <f>IF('Master Sheet'!E69=0,"",'Master Sheet'!E69)</f>
        <v/>
      </c>
      <c r="E70" s="7" t="str">
        <f>IFERROR(ROUND(D70*'Master Sheet'!F69,0),"")</f>
        <v/>
      </c>
      <c r="F70" s="7" t="str">
        <f t="shared" si="4"/>
        <v/>
      </c>
      <c r="G70" s="7" t="str">
        <f>IF('Master Sheet'!G69=0,"",'Master Sheet'!G69)</f>
        <v/>
      </c>
      <c r="H70" s="7" t="str">
        <f>IFERROR(ROUND(G70*'Master Sheet'!H69,0),"")</f>
        <v/>
      </c>
      <c r="I70" s="7" t="str">
        <f t="shared" si="5"/>
        <v/>
      </c>
      <c r="J70" s="17">
        <f t="shared" ref="J70:J101" si="10">SUM(M70:N70)</f>
        <v>0</v>
      </c>
      <c r="K70" s="17">
        <f t="shared" ref="K70:K101" si="11">SUM(M70:N70)-SUM(J70:J70)</f>
        <v>0</v>
      </c>
      <c r="M70" s="10" t="str">
        <f t="shared" ref="M70:M101" si="12">IFERROR(F70-E70,"")</f>
        <v/>
      </c>
      <c r="N70" s="10" t="str">
        <f t="shared" ref="N70:N101" si="13">IFERROR(I70-H70,"")</f>
        <v/>
      </c>
    </row>
    <row r="71" spans="1:14" s="4" customFormat="1" ht="20.100000000000001" customHeight="1" x14ac:dyDescent="0.3">
      <c r="A71" s="7">
        <f>IF('Master Sheet'!A70="","",'Master Sheet'!A70)</f>
        <v>66</v>
      </c>
      <c r="B71" s="8" t="str">
        <f>IF('Master Sheet'!B70="","",'Master Sheet'!B70)</f>
        <v>Ashok Chudhary</v>
      </c>
      <c r="C71" s="8" t="str">
        <f>IF('Master Sheet'!C70="","",'Master Sheet'!C70)</f>
        <v>Lecturer</v>
      </c>
      <c r="D71" s="7" t="str">
        <f>IF('Master Sheet'!E70=0,"",'Master Sheet'!E70)</f>
        <v/>
      </c>
      <c r="E71" s="7" t="str">
        <f>IFERROR(ROUND(D71*'Master Sheet'!F70,0),"")</f>
        <v/>
      </c>
      <c r="F71" s="7" t="str">
        <f t="shared" ref="F71:F126" si="14">IFERROR(ROUND(D71*50%,0),"")</f>
        <v/>
      </c>
      <c r="G71" s="7" t="str">
        <f>IF('Master Sheet'!G70=0,"",'Master Sheet'!G70)</f>
        <v/>
      </c>
      <c r="H71" s="7" t="str">
        <f>IFERROR(ROUND(G71*'Master Sheet'!H70,0),"")</f>
        <v/>
      </c>
      <c r="I71" s="7" t="str">
        <f t="shared" ref="I71:I126" si="15">IFERROR(ROUND(G71*50%,0),"")</f>
        <v/>
      </c>
      <c r="J71" s="17">
        <f t="shared" si="10"/>
        <v>0</v>
      </c>
      <c r="K71" s="17">
        <f t="shared" si="11"/>
        <v>0</v>
      </c>
      <c r="M71" s="10" t="str">
        <f t="shared" si="12"/>
        <v/>
      </c>
      <c r="N71" s="10" t="str">
        <f t="shared" si="13"/>
        <v/>
      </c>
    </row>
    <row r="72" spans="1:14" s="4" customFormat="1" ht="20.100000000000001" customHeight="1" x14ac:dyDescent="0.3">
      <c r="A72" s="7">
        <f>IF('Master Sheet'!A71="","",'Master Sheet'!A71)</f>
        <v>67</v>
      </c>
      <c r="B72" s="8" t="str">
        <f>IF('Master Sheet'!B71="","",'Master Sheet'!B71)</f>
        <v>Ashok Chudhary</v>
      </c>
      <c r="C72" s="8" t="str">
        <f>IF('Master Sheet'!C71="","",'Master Sheet'!C71)</f>
        <v>Lecturer</v>
      </c>
      <c r="D72" s="7" t="str">
        <f>IF('Master Sheet'!E71=0,"",'Master Sheet'!E71)</f>
        <v/>
      </c>
      <c r="E72" s="7" t="str">
        <f>IFERROR(ROUND(D72*'Master Sheet'!F71,0),"")</f>
        <v/>
      </c>
      <c r="F72" s="7" t="str">
        <f t="shared" si="14"/>
        <v/>
      </c>
      <c r="G72" s="7" t="str">
        <f>IF('Master Sheet'!G71=0,"",'Master Sheet'!G71)</f>
        <v/>
      </c>
      <c r="H72" s="7" t="str">
        <f>IFERROR(ROUND(G72*'Master Sheet'!H71,0),"")</f>
        <v/>
      </c>
      <c r="I72" s="7" t="str">
        <f t="shared" si="15"/>
        <v/>
      </c>
      <c r="J72" s="17">
        <f t="shared" si="10"/>
        <v>0</v>
      </c>
      <c r="K72" s="17">
        <f t="shared" si="11"/>
        <v>0</v>
      </c>
      <c r="M72" s="10" t="str">
        <f t="shared" si="12"/>
        <v/>
      </c>
      <c r="N72" s="10" t="str">
        <f t="shared" si="13"/>
        <v/>
      </c>
    </row>
    <row r="73" spans="1:14" s="4" customFormat="1" ht="20.100000000000001" customHeight="1" x14ac:dyDescent="0.3">
      <c r="A73" s="7">
        <f>IF('Master Sheet'!A72="","",'Master Sheet'!A72)</f>
        <v>68</v>
      </c>
      <c r="B73" s="8" t="str">
        <f>IF('Master Sheet'!B72="","",'Master Sheet'!B72)</f>
        <v>Ashok Chudhary</v>
      </c>
      <c r="C73" s="8" t="str">
        <f>IF('Master Sheet'!C72="","",'Master Sheet'!C72)</f>
        <v>Lecturer</v>
      </c>
      <c r="D73" s="7" t="str">
        <f>IF('Master Sheet'!E72=0,"",'Master Sheet'!E72)</f>
        <v/>
      </c>
      <c r="E73" s="7" t="str">
        <f>IFERROR(ROUND(D73*'Master Sheet'!F72,0),"")</f>
        <v/>
      </c>
      <c r="F73" s="7" t="str">
        <f t="shared" si="14"/>
        <v/>
      </c>
      <c r="G73" s="7" t="str">
        <f>IF('Master Sheet'!G72=0,"",'Master Sheet'!G72)</f>
        <v/>
      </c>
      <c r="H73" s="7" t="str">
        <f>IFERROR(ROUND(G73*'Master Sheet'!H72,0),"")</f>
        <v/>
      </c>
      <c r="I73" s="7" t="str">
        <f t="shared" si="15"/>
        <v/>
      </c>
      <c r="J73" s="17">
        <f t="shared" si="10"/>
        <v>0</v>
      </c>
      <c r="K73" s="17">
        <f t="shared" si="11"/>
        <v>0</v>
      </c>
      <c r="M73" s="10" t="str">
        <f t="shared" si="12"/>
        <v/>
      </c>
      <c r="N73" s="10" t="str">
        <f t="shared" si="13"/>
        <v/>
      </c>
    </row>
    <row r="74" spans="1:14" s="4" customFormat="1" ht="20.100000000000001" customHeight="1" x14ac:dyDescent="0.3">
      <c r="A74" s="7">
        <f>IF('Master Sheet'!A73="","",'Master Sheet'!A73)</f>
        <v>69</v>
      </c>
      <c r="B74" s="8" t="str">
        <f>IF('Master Sheet'!B73="","",'Master Sheet'!B73)</f>
        <v>Ashok Chudhary</v>
      </c>
      <c r="C74" s="8" t="str">
        <f>IF('Master Sheet'!C73="","",'Master Sheet'!C73)</f>
        <v>Lecturer</v>
      </c>
      <c r="D74" s="7" t="str">
        <f>IF('Master Sheet'!E73=0,"",'Master Sheet'!E73)</f>
        <v/>
      </c>
      <c r="E74" s="7" t="str">
        <f>IFERROR(ROUND(D74*'Master Sheet'!F73,0),"")</f>
        <v/>
      </c>
      <c r="F74" s="7" t="str">
        <f t="shared" si="14"/>
        <v/>
      </c>
      <c r="G74" s="7" t="str">
        <f>IF('Master Sheet'!G73=0,"",'Master Sheet'!G73)</f>
        <v/>
      </c>
      <c r="H74" s="7" t="str">
        <f>IFERROR(ROUND(G74*'Master Sheet'!H73,0),"")</f>
        <v/>
      </c>
      <c r="I74" s="7" t="str">
        <f t="shared" si="15"/>
        <v/>
      </c>
      <c r="J74" s="17">
        <f t="shared" si="10"/>
        <v>0</v>
      </c>
      <c r="K74" s="17">
        <f t="shared" si="11"/>
        <v>0</v>
      </c>
      <c r="M74" s="10" t="str">
        <f t="shared" si="12"/>
        <v/>
      </c>
      <c r="N74" s="10" t="str">
        <f t="shared" si="13"/>
        <v/>
      </c>
    </row>
    <row r="75" spans="1:14" s="4" customFormat="1" ht="20.100000000000001" customHeight="1" x14ac:dyDescent="0.3">
      <c r="A75" s="7">
        <f>IF('Master Sheet'!A74="","",'Master Sheet'!A74)</f>
        <v>70</v>
      </c>
      <c r="B75" s="8" t="str">
        <f>IF('Master Sheet'!B74="","",'Master Sheet'!B74)</f>
        <v>Ashok Chudhary</v>
      </c>
      <c r="C75" s="8" t="str">
        <f>IF('Master Sheet'!C74="","",'Master Sheet'!C74)</f>
        <v>Lecturer</v>
      </c>
      <c r="D75" s="7" t="str">
        <f>IF('Master Sheet'!E74=0,"",'Master Sheet'!E74)</f>
        <v/>
      </c>
      <c r="E75" s="7" t="str">
        <f>IFERROR(ROUND(D75*'Master Sheet'!F74,0),"")</f>
        <v/>
      </c>
      <c r="F75" s="7" t="str">
        <f t="shared" si="14"/>
        <v/>
      </c>
      <c r="G75" s="7" t="str">
        <f>IF('Master Sheet'!G74=0,"",'Master Sheet'!G74)</f>
        <v/>
      </c>
      <c r="H75" s="7" t="str">
        <f>IFERROR(ROUND(G75*'Master Sheet'!H74,0),"")</f>
        <v/>
      </c>
      <c r="I75" s="7" t="str">
        <f t="shared" si="15"/>
        <v/>
      </c>
      <c r="J75" s="17">
        <f t="shared" si="10"/>
        <v>0</v>
      </c>
      <c r="K75" s="17">
        <f t="shared" si="11"/>
        <v>0</v>
      </c>
      <c r="M75" s="10" t="str">
        <f t="shared" si="12"/>
        <v/>
      </c>
      <c r="N75" s="10" t="str">
        <f t="shared" si="13"/>
        <v/>
      </c>
    </row>
    <row r="76" spans="1:14" s="4" customFormat="1" ht="20.100000000000001" customHeight="1" x14ac:dyDescent="0.3">
      <c r="A76" s="7">
        <f>IF('Master Sheet'!A75="","",'Master Sheet'!A75)</f>
        <v>71</v>
      </c>
      <c r="B76" s="8" t="str">
        <f>IF('Master Sheet'!B75="","",'Master Sheet'!B75)</f>
        <v>Ashok Chudhary</v>
      </c>
      <c r="C76" s="8" t="str">
        <f>IF('Master Sheet'!C75="","",'Master Sheet'!C75)</f>
        <v>Lecturer</v>
      </c>
      <c r="D76" s="7" t="str">
        <f>IF('Master Sheet'!E75=0,"",'Master Sheet'!E75)</f>
        <v/>
      </c>
      <c r="E76" s="7" t="str">
        <f>IFERROR(ROUND(D76*'Master Sheet'!F75,0),"")</f>
        <v/>
      </c>
      <c r="F76" s="7" t="str">
        <f t="shared" si="14"/>
        <v/>
      </c>
      <c r="G76" s="7" t="str">
        <f>IF('Master Sheet'!G75=0,"",'Master Sheet'!G75)</f>
        <v/>
      </c>
      <c r="H76" s="7" t="str">
        <f>IFERROR(ROUND(G76*'Master Sheet'!H75,0),"")</f>
        <v/>
      </c>
      <c r="I76" s="7" t="str">
        <f t="shared" si="15"/>
        <v/>
      </c>
      <c r="J76" s="17">
        <f t="shared" si="10"/>
        <v>0</v>
      </c>
      <c r="K76" s="17">
        <f t="shared" si="11"/>
        <v>0</v>
      </c>
      <c r="M76" s="10" t="str">
        <f t="shared" si="12"/>
        <v/>
      </c>
      <c r="N76" s="10" t="str">
        <f t="shared" si="13"/>
        <v/>
      </c>
    </row>
    <row r="77" spans="1:14" s="4" customFormat="1" ht="20.100000000000001" customHeight="1" x14ac:dyDescent="0.3">
      <c r="A77" s="7">
        <f>IF('Master Sheet'!A76="","",'Master Sheet'!A76)</f>
        <v>72</v>
      </c>
      <c r="B77" s="8" t="str">
        <f>IF('Master Sheet'!B76="","",'Master Sheet'!B76)</f>
        <v>Ashok Chudhary</v>
      </c>
      <c r="C77" s="8" t="str">
        <f>IF('Master Sheet'!C76="","",'Master Sheet'!C76)</f>
        <v>Lecturer</v>
      </c>
      <c r="D77" s="7" t="str">
        <f>IF('Master Sheet'!E76=0,"",'Master Sheet'!E76)</f>
        <v/>
      </c>
      <c r="E77" s="7" t="str">
        <f>IFERROR(ROUND(D77*'Master Sheet'!F76,0),"")</f>
        <v/>
      </c>
      <c r="F77" s="7" t="str">
        <f t="shared" si="14"/>
        <v/>
      </c>
      <c r="G77" s="7" t="str">
        <f>IF('Master Sheet'!G76=0,"",'Master Sheet'!G76)</f>
        <v/>
      </c>
      <c r="H77" s="7" t="str">
        <f>IFERROR(ROUND(G77*'Master Sheet'!H76,0),"")</f>
        <v/>
      </c>
      <c r="I77" s="7" t="str">
        <f t="shared" si="15"/>
        <v/>
      </c>
      <c r="J77" s="17">
        <f t="shared" si="10"/>
        <v>0</v>
      </c>
      <c r="K77" s="17">
        <f t="shared" si="11"/>
        <v>0</v>
      </c>
      <c r="M77" s="10" t="str">
        <f t="shared" si="12"/>
        <v/>
      </c>
      <c r="N77" s="10" t="str">
        <f t="shared" si="13"/>
        <v/>
      </c>
    </row>
    <row r="78" spans="1:14" s="4" customFormat="1" ht="20.100000000000001" customHeight="1" x14ac:dyDescent="0.3">
      <c r="A78" s="7">
        <f>IF('Master Sheet'!A77="","",'Master Sheet'!A77)</f>
        <v>73</v>
      </c>
      <c r="B78" s="8" t="str">
        <f>IF('Master Sheet'!B77="","",'Master Sheet'!B77)</f>
        <v>Ashok Chudhary</v>
      </c>
      <c r="C78" s="8" t="str">
        <f>IF('Master Sheet'!C77="","",'Master Sheet'!C77)</f>
        <v>Lecturer</v>
      </c>
      <c r="D78" s="7" t="str">
        <f>IF('Master Sheet'!E77=0,"",'Master Sheet'!E77)</f>
        <v/>
      </c>
      <c r="E78" s="7" t="str">
        <f>IFERROR(ROUND(D78*'Master Sheet'!F77,0),"")</f>
        <v/>
      </c>
      <c r="F78" s="7" t="str">
        <f t="shared" si="14"/>
        <v/>
      </c>
      <c r="G78" s="7" t="str">
        <f>IF('Master Sheet'!G77=0,"",'Master Sheet'!G77)</f>
        <v/>
      </c>
      <c r="H78" s="7" t="str">
        <f>IFERROR(ROUND(G78*'Master Sheet'!H77,0),"")</f>
        <v/>
      </c>
      <c r="I78" s="7" t="str">
        <f t="shared" si="15"/>
        <v/>
      </c>
      <c r="J78" s="17">
        <f t="shared" si="10"/>
        <v>0</v>
      </c>
      <c r="K78" s="17">
        <f t="shared" si="11"/>
        <v>0</v>
      </c>
      <c r="M78" s="10" t="str">
        <f t="shared" si="12"/>
        <v/>
      </c>
      <c r="N78" s="10" t="str">
        <f t="shared" si="13"/>
        <v/>
      </c>
    </row>
    <row r="79" spans="1:14" s="4" customFormat="1" ht="20.100000000000001" customHeight="1" x14ac:dyDescent="0.3">
      <c r="A79" s="7">
        <f>IF('Master Sheet'!A78="","",'Master Sheet'!A78)</f>
        <v>74</v>
      </c>
      <c r="B79" s="8" t="str">
        <f>IF('Master Sheet'!B78="","",'Master Sheet'!B78)</f>
        <v>Ashok Chudhary</v>
      </c>
      <c r="C79" s="8" t="str">
        <f>IF('Master Sheet'!C78="","",'Master Sheet'!C78)</f>
        <v>Lecturer</v>
      </c>
      <c r="D79" s="7" t="str">
        <f>IF('Master Sheet'!E78=0,"",'Master Sheet'!E78)</f>
        <v/>
      </c>
      <c r="E79" s="7" t="str">
        <f>IFERROR(ROUND(D79*'Master Sheet'!F78,0),"")</f>
        <v/>
      </c>
      <c r="F79" s="7" t="str">
        <f t="shared" si="14"/>
        <v/>
      </c>
      <c r="G79" s="7" t="str">
        <f>IF('Master Sheet'!G78=0,"",'Master Sheet'!G78)</f>
        <v/>
      </c>
      <c r="H79" s="7" t="str">
        <f>IFERROR(ROUND(G79*'Master Sheet'!H78,0),"")</f>
        <v/>
      </c>
      <c r="I79" s="7" t="str">
        <f t="shared" si="15"/>
        <v/>
      </c>
      <c r="J79" s="17">
        <f t="shared" si="10"/>
        <v>0</v>
      </c>
      <c r="K79" s="17">
        <f t="shared" si="11"/>
        <v>0</v>
      </c>
      <c r="M79" s="10" t="str">
        <f t="shared" si="12"/>
        <v/>
      </c>
      <c r="N79" s="10" t="str">
        <f t="shared" si="13"/>
        <v/>
      </c>
    </row>
    <row r="80" spans="1:14" s="4" customFormat="1" ht="20.100000000000001" customHeight="1" x14ac:dyDescent="0.3">
      <c r="A80" s="7">
        <f>IF('Master Sheet'!A79="","",'Master Sheet'!A79)</f>
        <v>75</v>
      </c>
      <c r="B80" s="8" t="str">
        <f>IF('Master Sheet'!B79="","",'Master Sheet'!B79)</f>
        <v>Ashok Chudhary</v>
      </c>
      <c r="C80" s="8" t="str">
        <f>IF('Master Sheet'!C79="","",'Master Sheet'!C79)</f>
        <v>Lecturer</v>
      </c>
      <c r="D80" s="7" t="str">
        <f>IF('Master Sheet'!E79=0,"",'Master Sheet'!E79)</f>
        <v/>
      </c>
      <c r="E80" s="7" t="str">
        <f>IFERROR(ROUND(D80*'Master Sheet'!F79,0),"")</f>
        <v/>
      </c>
      <c r="F80" s="7" t="str">
        <f t="shared" si="14"/>
        <v/>
      </c>
      <c r="G80" s="7" t="str">
        <f>IF('Master Sheet'!G79=0,"",'Master Sheet'!G79)</f>
        <v/>
      </c>
      <c r="H80" s="7" t="str">
        <f>IFERROR(ROUND(G80*'Master Sheet'!H79,0),"")</f>
        <v/>
      </c>
      <c r="I80" s="7" t="str">
        <f t="shared" si="15"/>
        <v/>
      </c>
      <c r="J80" s="17">
        <f t="shared" si="10"/>
        <v>0</v>
      </c>
      <c r="K80" s="17">
        <f t="shared" si="11"/>
        <v>0</v>
      </c>
      <c r="M80" s="10" t="str">
        <f t="shared" si="12"/>
        <v/>
      </c>
      <c r="N80" s="10" t="str">
        <f t="shared" si="13"/>
        <v/>
      </c>
    </row>
    <row r="81" spans="1:14" s="4" customFormat="1" ht="20.100000000000001" customHeight="1" x14ac:dyDescent="0.3">
      <c r="A81" s="7">
        <f>IF('Master Sheet'!A80="","",'Master Sheet'!A80)</f>
        <v>76</v>
      </c>
      <c r="B81" s="8" t="str">
        <f>IF('Master Sheet'!B80="","",'Master Sheet'!B80)</f>
        <v>Ashok Chudhary</v>
      </c>
      <c r="C81" s="8" t="str">
        <f>IF('Master Sheet'!C80="","",'Master Sheet'!C80)</f>
        <v>Lecturer</v>
      </c>
      <c r="D81" s="7" t="str">
        <f>IF('Master Sheet'!E80=0,"",'Master Sheet'!E80)</f>
        <v/>
      </c>
      <c r="E81" s="7" t="str">
        <f>IFERROR(ROUND(D81*'Master Sheet'!F80,0),"")</f>
        <v/>
      </c>
      <c r="F81" s="7" t="str">
        <f t="shared" si="14"/>
        <v/>
      </c>
      <c r="G81" s="7" t="str">
        <f>IF('Master Sheet'!G80=0,"",'Master Sheet'!G80)</f>
        <v/>
      </c>
      <c r="H81" s="7" t="str">
        <f>IFERROR(ROUND(G81*'Master Sheet'!H80,0),"")</f>
        <v/>
      </c>
      <c r="I81" s="7" t="str">
        <f t="shared" si="15"/>
        <v/>
      </c>
      <c r="J81" s="17">
        <f t="shared" si="10"/>
        <v>0</v>
      </c>
      <c r="K81" s="17">
        <f t="shared" si="11"/>
        <v>0</v>
      </c>
      <c r="M81" s="10" t="str">
        <f t="shared" si="12"/>
        <v/>
      </c>
      <c r="N81" s="10" t="str">
        <f t="shared" si="13"/>
        <v/>
      </c>
    </row>
    <row r="82" spans="1:14" s="4" customFormat="1" ht="20.100000000000001" customHeight="1" x14ac:dyDescent="0.3">
      <c r="A82" s="7">
        <f>IF('Master Sheet'!A81="","",'Master Sheet'!A81)</f>
        <v>77</v>
      </c>
      <c r="B82" s="8" t="str">
        <f>IF('Master Sheet'!B81="","",'Master Sheet'!B81)</f>
        <v>Ashok Chudhary</v>
      </c>
      <c r="C82" s="8" t="str">
        <f>IF('Master Sheet'!C81="","",'Master Sheet'!C81)</f>
        <v>Lecturer</v>
      </c>
      <c r="D82" s="7" t="str">
        <f>IF('Master Sheet'!E81=0,"",'Master Sheet'!E81)</f>
        <v/>
      </c>
      <c r="E82" s="7" t="str">
        <f>IFERROR(ROUND(D82*'Master Sheet'!F81,0),"")</f>
        <v/>
      </c>
      <c r="F82" s="7" t="str">
        <f t="shared" si="14"/>
        <v/>
      </c>
      <c r="G82" s="7" t="str">
        <f>IF('Master Sheet'!G81=0,"",'Master Sheet'!G81)</f>
        <v/>
      </c>
      <c r="H82" s="7" t="str">
        <f>IFERROR(ROUND(G82*'Master Sheet'!H81,0),"")</f>
        <v/>
      </c>
      <c r="I82" s="7" t="str">
        <f t="shared" si="15"/>
        <v/>
      </c>
      <c r="J82" s="17">
        <f t="shared" si="10"/>
        <v>0</v>
      </c>
      <c r="K82" s="17">
        <f t="shared" si="11"/>
        <v>0</v>
      </c>
      <c r="M82" s="10" t="str">
        <f t="shared" si="12"/>
        <v/>
      </c>
      <c r="N82" s="10" t="str">
        <f t="shared" si="13"/>
        <v/>
      </c>
    </row>
    <row r="83" spans="1:14" s="4" customFormat="1" ht="20.100000000000001" customHeight="1" x14ac:dyDescent="0.3">
      <c r="A83" s="7">
        <f>IF('Master Sheet'!A82="","",'Master Sheet'!A82)</f>
        <v>78</v>
      </c>
      <c r="B83" s="8" t="str">
        <f>IF('Master Sheet'!B82="","",'Master Sheet'!B82)</f>
        <v>Ashok Chudhary</v>
      </c>
      <c r="C83" s="8" t="str">
        <f>IF('Master Sheet'!C82="","",'Master Sheet'!C82)</f>
        <v>Lecturer</v>
      </c>
      <c r="D83" s="7" t="str">
        <f>IF('Master Sheet'!E82=0,"",'Master Sheet'!E82)</f>
        <v/>
      </c>
      <c r="E83" s="7" t="str">
        <f>IFERROR(ROUND(D83*'Master Sheet'!F82,0),"")</f>
        <v/>
      </c>
      <c r="F83" s="7" t="str">
        <f t="shared" si="14"/>
        <v/>
      </c>
      <c r="G83" s="7" t="str">
        <f>IF('Master Sheet'!G82=0,"",'Master Sheet'!G82)</f>
        <v/>
      </c>
      <c r="H83" s="7" t="str">
        <f>IFERROR(ROUND(G83*'Master Sheet'!H82,0),"")</f>
        <v/>
      </c>
      <c r="I83" s="7" t="str">
        <f t="shared" si="15"/>
        <v/>
      </c>
      <c r="J83" s="17">
        <f t="shared" si="10"/>
        <v>0</v>
      </c>
      <c r="K83" s="17">
        <f t="shared" si="11"/>
        <v>0</v>
      </c>
      <c r="M83" s="10" t="str">
        <f t="shared" si="12"/>
        <v/>
      </c>
      <c r="N83" s="10" t="str">
        <f t="shared" si="13"/>
        <v/>
      </c>
    </row>
    <row r="84" spans="1:14" s="4" customFormat="1" ht="20.100000000000001" customHeight="1" x14ac:dyDescent="0.3">
      <c r="A84" s="7">
        <f>IF('Master Sheet'!A83="","",'Master Sheet'!A83)</f>
        <v>79</v>
      </c>
      <c r="B84" s="8" t="str">
        <f>IF('Master Sheet'!B83="","",'Master Sheet'!B83)</f>
        <v>Ashok Chudhary</v>
      </c>
      <c r="C84" s="8" t="str">
        <f>IF('Master Sheet'!C83="","",'Master Sheet'!C83)</f>
        <v>Lecturer</v>
      </c>
      <c r="D84" s="7" t="str">
        <f>IF('Master Sheet'!E83=0,"",'Master Sheet'!E83)</f>
        <v/>
      </c>
      <c r="E84" s="7" t="str">
        <f>IFERROR(ROUND(D84*'Master Sheet'!F83,0),"")</f>
        <v/>
      </c>
      <c r="F84" s="7" t="str">
        <f t="shared" si="14"/>
        <v/>
      </c>
      <c r="G84" s="7" t="str">
        <f>IF('Master Sheet'!G83=0,"",'Master Sheet'!G83)</f>
        <v/>
      </c>
      <c r="H84" s="7" t="str">
        <f>IFERROR(ROUND(G84*'Master Sheet'!H83,0),"")</f>
        <v/>
      </c>
      <c r="I84" s="7" t="str">
        <f t="shared" si="15"/>
        <v/>
      </c>
      <c r="J84" s="17">
        <f t="shared" si="10"/>
        <v>0</v>
      </c>
      <c r="K84" s="17">
        <f t="shared" si="11"/>
        <v>0</v>
      </c>
      <c r="M84" s="10" t="str">
        <f t="shared" si="12"/>
        <v/>
      </c>
      <c r="N84" s="10" t="str">
        <f t="shared" si="13"/>
        <v/>
      </c>
    </row>
    <row r="85" spans="1:14" s="4" customFormat="1" ht="20.100000000000001" customHeight="1" x14ac:dyDescent="0.3">
      <c r="A85" s="7">
        <f>IF('Master Sheet'!A84="","",'Master Sheet'!A84)</f>
        <v>80</v>
      </c>
      <c r="B85" s="8" t="str">
        <f>IF('Master Sheet'!B84="","",'Master Sheet'!B84)</f>
        <v>Ashok Chudhary</v>
      </c>
      <c r="C85" s="8" t="str">
        <f>IF('Master Sheet'!C84="","",'Master Sheet'!C84)</f>
        <v>Lecturer</v>
      </c>
      <c r="D85" s="7" t="str">
        <f>IF('Master Sheet'!E84=0,"",'Master Sheet'!E84)</f>
        <v/>
      </c>
      <c r="E85" s="7" t="str">
        <f>IFERROR(ROUND(D85*'Master Sheet'!F84,0),"")</f>
        <v/>
      </c>
      <c r="F85" s="7" t="str">
        <f t="shared" si="14"/>
        <v/>
      </c>
      <c r="G85" s="7" t="str">
        <f>IF('Master Sheet'!G84=0,"",'Master Sheet'!G84)</f>
        <v/>
      </c>
      <c r="H85" s="7" t="str">
        <f>IFERROR(ROUND(G85*'Master Sheet'!H84,0),"")</f>
        <v/>
      </c>
      <c r="I85" s="7" t="str">
        <f t="shared" si="15"/>
        <v/>
      </c>
      <c r="J85" s="17">
        <f t="shared" si="10"/>
        <v>0</v>
      </c>
      <c r="K85" s="17">
        <f t="shared" si="11"/>
        <v>0</v>
      </c>
      <c r="M85" s="10" t="str">
        <f t="shared" si="12"/>
        <v/>
      </c>
      <c r="N85" s="10" t="str">
        <f t="shared" si="13"/>
        <v/>
      </c>
    </row>
    <row r="86" spans="1:14" s="4" customFormat="1" ht="20.100000000000001" customHeight="1" x14ac:dyDescent="0.3">
      <c r="A86" s="7">
        <f>IF('Master Sheet'!A85="","",'Master Sheet'!A85)</f>
        <v>81</v>
      </c>
      <c r="B86" s="8" t="str">
        <f>IF('Master Sheet'!B85="","",'Master Sheet'!B85)</f>
        <v>Ashok Chudhary</v>
      </c>
      <c r="C86" s="8" t="str">
        <f>IF('Master Sheet'!C85="","",'Master Sheet'!C85)</f>
        <v>Lecturer</v>
      </c>
      <c r="D86" s="7" t="str">
        <f>IF('Master Sheet'!E85=0,"",'Master Sheet'!E85)</f>
        <v/>
      </c>
      <c r="E86" s="7" t="str">
        <f>IFERROR(ROUND(D86*'Master Sheet'!F85,0),"")</f>
        <v/>
      </c>
      <c r="F86" s="7" t="str">
        <f t="shared" si="14"/>
        <v/>
      </c>
      <c r="G86" s="7" t="str">
        <f>IF('Master Sheet'!G85=0,"",'Master Sheet'!G85)</f>
        <v/>
      </c>
      <c r="H86" s="7" t="str">
        <f>IFERROR(ROUND(G86*'Master Sheet'!H85,0),"")</f>
        <v/>
      </c>
      <c r="I86" s="7" t="str">
        <f t="shared" si="15"/>
        <v/>
      </c>
      <c r="J86" s="17">
        <f t="shared" si="10"/>
        <v>0</v>
      </c>
      <c r="K86" s="17">
        <f t="shared" si="11"/>
        <v>0</v>
      </c>
      <c r="M86" s="10" t="str">
        <f t="shared" si="12"/>
        <v/>
      </c>
      <c r="N86" s="10" t="str">
        <f t="shared" si="13"/>
        <v/>
      </c>
    </row>
    <row r="87" spans="1:14" s="4" customFormat="1" ht="20.100000000000001" customHeight="1" x14ac:dyDescent="0.3">
      <c r="A87" s="7">
        <f>IF('Master Sheet'!A86="","",'Master Sheet'!A86)</f>
        <v>82</v>
      </c>
      <c r="B87" s="8" t="str">
        <f>IF('Master Sheet'!B86="","",'Master Sheet'!B86)</f>
        <v>Ashok Chudhary</v>
      </c>
      <c r="C87" s="8" t="str">
        <f>IF('Master Sheet'!C86="","",'Master Sheet'!C86)</f>
        <v>Lecturer</v>
      </c>
      <c r="D87" s="7" t="str">
        <f>IF('Master Sheet'!E86=0,"",'Master Sheet'!E86)</f>
        <v/>
      </c>
      <c r="E87" s="7" t="str">
        <f>IFERROR(ROUND(D87*'Master Sheet'!F86,0),"")</f>
        <v/>
      </c>
      <c r="F87" s="7" t="str">
        <f t="shared" si="14"/>
        <v/>
      </c>
      <c r="G87" s="7" t="str">
        <f>IF('Master Sheet'!G86=0,"",'Master Sheet'!G86)</f>
        <v/>
      </c>
      <c r="H87" s="7" t="str">
        <f>IFERROR(ROUND(G87*'Master Sheet'!H86,0),"")</f>
        <v/>
      </c>
      <c r="I87" s="7" t="str">
        <f t="shared" si="15"/>
        <v/>
      </c>
      <c r="J87" s="17">
        <f t="shared" si="10"/>
        <v>0</v>
      </c>
      <c r="K87" s="17">
        <f t="shared" si="11"/>
        <v>0</v>
      </c>
      <c r="M87" s="10" t="str">
        <f t="shared" si="12"/>
        <v/>
      </c>
      <c r="N87" s="10" t="str">
        <f t="shared" si="13"/>
        <v/>
      </c>
    </row>
    <row r="88" spans="1:14" s="4" customFormat="1" ht="20.100000000000001" customHeight="1" x14ac:dyDescent="0.3">
      <c r="A88" s="7">
        <f>IF('Master Sheet'!A87="","",'Master Sheet'!A87)</f>
        <v>83</v>
      </c>
      <c r="B88" s="8" t="str">
        <f>IF('Master Sheet'!B87="","",'Master Sheet'!B87)</f>
        <v>Ashok Chudhary</v>
      </c>
      <c r="C88" s="8" t="str">
        <f>IF('Master Sheet'!C87="","",'Master Sheet'!C87)</f>
        <v>Lecturer</v>
      </c>
      <c r="D88" s="7" t="str">
        <f>IF('Master Sheet'!E87=0,"",'Master Sheet'!E87)</f>
        <v/>
      </c>
      <c r="E88" s="7" t="str">
        <f>IFERROR(ROUND(D88*'Master Sheet'!F87,0),"")</f>
        <v/>
      </c>
      <c r="F88" s="7" t="str">
        <f t="shared" si="14"/>
        <v/>
      </c>
      <c r="G88" s="7" t="str">
        <f>IF('Master Sheet'!G87=0,"",'Master Sheet'!G87)</f>
        <v/>
      </c>
      <c r="H88" s="7" t="str">
        <f>IFERROR(ROUND(G88*'Master Sheet'!H87,0),"")</f>
        <v/>
      </c>
      <c r="I88" s="7" t="str">
        <f t="shared" si="15"/>
        <v/>
      </c>
      <c r="J88" s="17">
        <f t="shared" si="10"/>
        <v>0</v>
      </c>
      <c r="K88" s="17">
        <f t="shared" si="11"/>
        <v>0</v>
      </c>
      <c r="M88" s="10" t="str">
        <f t="shared" si="12"/>
        <v/>
      </c>
      <c r="N88" s="10" t="str">
        <f t="shared" si="13"/>
        <v/>
      </c>
    </row>
    <row r="89" spans="1:14" s="4" customFormat="1" ht="20.100000000000001" customHeight="1" x14ac:dyDescent="0.3">
      <c r="A89" s="7">
        <f>IF('Master Sheet'!A88="","",'Master Sheet'!A88)</f>
        <v>84</v>
      </c>
      <c r="B89" s="8" t="str">
        <f>IF('Master Sheet'!B88="","",'Master Sheet'!B88)</f>
        <v>Ashok Chudhary</v>
      </c>
      <c r="C89" s="8" t="str">
        <f>IF('Master Sheet'!C88="","",'Master Sheet'!C88)</f>
        <v>Lecturer</v>
      </c>
      <c r="D89" s="7" t="str">
        <f>IF('Master Sheet'!E88=0,"",'Master Sheet'!E88)</f>
        <v/>
      </c>
      <c r="E89" s="7" t="str">
        <f>IFERROR(ROUND(D89*'Master Sheet'!F88,0),"")</f>
        <v/>
      </c>
      <c r="F89" s="7" t="str">
        <f t="shared" si="14"/>
        <v/>
      </c>
      <c r="G89" s="7" t="str">
        <f>IF('Master Sheet'!G88=0,"",'Master Sheet'!G88)</f>
        <v/>
      </c>
      <c r="H89" s="7" t="str">
        <f>IFERROR(ROUND(G89*'Master Sheet'!H88,0),"")</f>
        <v/>
      </c>
      <c r="I89" s="7" t="str">
        <f t="shared" si="15"/>
        <v/>
      </c>
      <c r="J89" s="17">
        <f t="shared" si="10"/>
        <v>0</v>
      </c>
      <c r="K89" s="17">
        <f t="shared" si="11"/>
        <v>0</v>
      </c>
      <c r="M89" s="10" t="str">
        <f t="shared" si="12"/>
        <v/>
      </c>
      <c r="N89" s="10" t="str">
        <f t="shared" si="13"/>
        <v/>
      </c>
    </row>
    <row r="90" spans="1:14" s="4" customFormat="1" ht="20.100000000000001" customHeight="1" x14ac:dyDescent="0.3">
      <c r="A90" s="7">
        <f>IF('Master Sheet'!A89="","",'Master Sheet'!A89)</f>
        <v>85</v>
      </c>
      <c r="B90" s="8" t="str">
        <f>IF('Master Sheet'!B89="","",'Master Sheet'!B89)</f>
        <v>Ashok Chudhary</v>
      </c>
      <c r="C90" s="8" t="str">
        <f>IF('Master Sheet'!C89="","",'Master Sheet'!C89)</f>
        <v>Lecturer</v>
      </c>
      <c r="D90" s="7" t="str">
        <f>IF('Master Sheet'!E89=0,"",'Master Sheet'!E89)</f>
        <v/>
      </c>
      <c r="E90" s="7" t="str">
        <f>IFERROR(ROUND(D90*'Master Sheet'!F89,0),"")</f>
        <v/>
      </c>
      <c r="F90" s="7" t="str">
        <f t="shared" si="14"/>
        <v/>
      </c>
      <c r="G90" s="7" t="str">
        <f>IF('Master Sheet'!G89=0,"",'Master Sheet'!G89)</f>
        <v/>
      </c>
      <c r="H90" s="7" t="str">
        <f>IFERROR(ROUND(G90*'Master Sheet'!H89,0),"")</f>
        <v/>
      </c>
      <c r="I90" s="7" t="str">
        <f t="shared" si="15"/>
        <v/>
      </c>
      <c r="J90" s="17">
        <f t="shared" si="10"/>
        <v>0</v>
      </c>
      <c r="K90" s="17">
        <f t="shared" si="11"/>
        <v>0</v>
      </c>
      <c r="M90" s="10" t="str">
        <f t="shared" si="12"/>
        <v/>
      </c>
      <c r="N90" s="10" t="str">
        <f t="shared" si="13"/>
        <v/>
      </c>
    </row>
    <row r="91" spans="1:14" s="4" customFormat="1" ht="20.100000000000001" customHeight="1" x14ac:dyDescent="0.3">
      <c r="A91" s="7">
        <f>IF('Master Sheet'!A90="","",'Master Sheet'!A90)</f>
        <v>86</v>
      </c>
      <c r="B91" s="8" t="str">
        <f>IF('Master Sheet'!B90="","",'Master Sheet'!B90)</f>
        <v>Ashok Chudhary</v>
      </c>
      <c r="C91" s="8" t="str">
        <f>IF('Master Sheet'!C90="","",'Master Sheet'!C90)</f>
        <v>Lecturer</v>
      </c>
      <c r="D91" s="7" t="str">
        <f>IF('Master Sheet'!E90=0,"",'Master Sheet'!E90)</f>
        <v/>
      </c>
      <c r="E91" s="7" t="str">
        <f>IFERROR(ROUND(D91*'Master Sheet'!F90,0),"")</f>
        <v/>
      </c>
      <c r="F91" s="7" t="str">
        <f t="shared" si="14"/>
        <v/>
      </c>
      <c r="G91" s="7" t="str">
        <f>IF('Master Sheet'!G90=0,"",'Master Sheet'!G90)</f>
        <v/>
      </c>
      <c r="H91" s="7" t="str">
        <f>IFERROR(ROUND(G91*'Master Sheet'!H90,0),"")</f>
        <v/>
      </c>
      <c r="I91" s="7" t="str">
        <f t="shared" si="15"/>
        <v/>
      </c>
      <c r="J91" s="17">
        <f t="shared" si="10"/>
        <v>0</v>
      </c>
      <c r="K91" s="17">
        <f t="shared" si="11"/>
        <v>0</v>
      </c>
      <c r="M91" s="10" t="str">
        <f t="shared" si="12"/>
        <v/>
      </c>
      <c r="N91" s="10" t="str">
        <f t="shared" si="13"/>
        <v/>
      </c>
    </row>
    <row r="92" spans="1:14" s="4" customFormat="1" ht="20.100000000000001" customHeight="1" x14ac:dyDescent="0.3">
      <c r="A92" s="7">
        <f>IF('Master Sheet'!A91="","",'Master Sheet'!A91)</f>
        <v>87</v>
      </c>
      <c r="B92" s="8" t="str">
        <f>IF('Master Sheet'!B91="","",'Master Sheet'!B91)</f>
        <v>Ashok Chudhary</v>
      </c>
      <c r="C92" s="8" t="str">
        <f>IF('Master Sheet'!C91="","",'Master Sheet'!C91)</f>
        <v>Lecturer</v>
      </c>
      <c r="D92" s="7" t="str">
        <f>IF('Master Sheet'!E91=0,"",'Master Sheet'!E91)</f>
        <v/>
      </c>
      <c r="E92" s="7" t="str">
        <f>IFERROR(ROUND(D92*'Master Sheet'!F91,0),"")</f>
        <v/>
      </c>
      <c r="F92" s="7" t="str">
        <f t="shared" si="14"/>
        <v/>
      </c>
      <c r="G92" s="7" t="str">
        <f>IF('Master Sheet'!G91=0,"",'Master Sheet'!G91)</f>
        <v/>
      </c>
      <c r="H92" s="7" t="str">
        <f>IFERROR(ROUND(G92*'Master Sheet'!H91,0),"")</f>
        <v/>
      </c>
      <c r="I92" s="7" t="str">
        <f t="shared" si="15"/>
        <v/>
      </c>
      <c r="J92" s="17">
        <f t="shared" si="10"/>
        <v>0</v>
      </c>
      <c r="K92" s="17">
        <f t="shared" si="11"/>
        <v>0</v>
      </c>
      <c r="M92" s="10" t="str">
        <f t="shared" si="12"/>
        <v/>
      </c>
      <c r="N92" s="10" t="str">
        <f t="shared" si="13"/>
        <v/>
      </c>
    </row>
    <row r="93" spans="1:14" s="4" customFormat="1" ht="20.100000000000001" customHeight="1" x14ac:dyDescent="0.3">
      <c r="A93" s="7">
        <f>IF('Master Sheet'!A92="","",'Master Sheet'!A92)</f>
        <v>88</v>
      </c>
      <c r="B93" s="8" t="str">
        <f>IF('Master Sheet'!B92="","",'Master Sheet'!B92)</f>
        <v>Ashok Chudhary</v>
      </c>
      <c r="C93" s="8" t="str">
        <f>IF('Master Sheet'!C92="","",'Master Sheet'!C92)</f>
        <v>Lecturer</v>
      </c>
      <c r="D93" s="7" t="str">
        <f>IF('Master Sheet'!E92=0,"",'Master Sheet'!E92)</f>
        <v/>
      </c>
      <c r="E93" s="7" t="str">
        <f>IFERROR(ROUND(D93*'Master Sheet'!F92,0),"")</f>
        <v/>
      </c>
      <c r="F93" s="7" t="str">
        <f t="shared" si="14"/>
        <v/>
      </c>
      <c r="G93" s="7" t="str">
        <f>IF('Master Sheet'!G92=0,"",'Master Sheet'!G92)</f>
        <v/>
      </c>
      <c r="H93" s="7" t="str">
        <f>IFERROR(ROUND(G93*'Master Sheet'!H92,0),"")</f>
        <v/>
      </c>
      <c r="I93" s="7" t="str">
        <f t="shared" si="15"/>
        <v/>
      </c>
      <c r="J93" s="17">
        <f t="shared" si="10"/>
        <v>0</v>
      </c>
      <c r="K93" s="17">
        <f t="shared" si="11"/>
        <v>0</v>
      </c>
      <c r="M93" s="10" t="str">
        <f t="shared" si="12"/>
        <v/>
      </c>
      <c r="N93" s="10" t="str">
        <f t="shared" si="13"/>
        <v/>
      </c>
    </row>
    <row r="94" spans="1:14" s="4" customFormat="1" ht="20.100000000000001" customHeight="1" x14ac:dyDescent="0.3">
      <c r="A94" s="7">
        <f>IF('Master Sheet'!A93="","",'Master Sheet'!A93)</f>
        <v>89</v>
      </c>
      <c r="B94" s="8" t="str">
        <f>IF('Master Sheet'!B93="","",'Master Sheet'!B93)</f>
        <v>Ashok Chudhary</v>
      </c>
      <c r="C94" s="8" t="str">
        <f>IF('Master Sheet'!C93="","",'Master Sheet'!C93)</f>
        <v>Lecturer</v>
      </c>
      <c r="D94" s="7" t="str">
        <f>IF('Master Sheet'!E93=0,"",'Master Sheet'!E93)</f>
        <v/>
      </c>
      <c r="E94" s="7" t="str">
        <f>IFERROR(ROUND(D94*'Master Sheet'!F93,0),"")</f>
        <v/>
      </c>
      <c r="F94" s="7" t="str">
        <f t="shared" si="14"/>
        <v/>
      </c>
      <c r="G94" s="7" t="str">
        <f>IF('Master Sheet'!G93=0,"",'Master Sheet'!G93)</f>
        <v/>
      </c>
      <c r="H94" s="7" t="str">
        <f>IFERROR(ROUND(G94*'Master Sheet'!H93,0),"")</f>
        <v/>
      </c>
      <c r="I94" s="7" t="str">
        <f t="shared" si="15"/>
        <v/>
      </c>
      <c r="J94" s="17">
        <f t="shared" si="10"/>
        <v>0</v>
      </c>
      <c r="K94" s="17">
        <f t="shared" si="11"/>
        <v>0</v>
      </c>
      <c r="M94" s="10" t="str">
        <f t="shared" si="12"/>
        <v/>
      </c>
      <c r="N94" s="10" t="str">
        <f t="shared" si="13"/>
        <v/>
      </c>
    </row>
    <row r="95" spans="1:14" s="4" customFormat="1" ht="20.100000000000001" customHeight="1" x14ac:dyDescent="0.3">
      <c r="A95" s="7">
        <f>IF('Master Sheet'!A94="","",'Master Sheet'!A94)</f>
        <v>90</v>
      </c>
      <c r="B95" s="8" t="str">
        <f>IF('Master Sheet'!B94="","",'Master Sheet'!B94)</f>
        <v>Ashok Chudhary</v>
      </c>
      <c r="C95" s="8" t="str">
        <f>IF('Master Sheet'!C94="","",'Master Sheet'!C94)</f>
        <v>Lecturer</v>
      </c>
      <c r="D95" s="7" t="str">
        <f>IF('Master Sheet'!E94=0,"",'Master Sheet'!E94)</f>
        <v/>
      </c>
      <c r="E95" s="7" t="str">
        <f>IFERROR(ROUND(D95*'Master Sheet'!F94,0),"")</f>
        <v/>
      </c>
      <c r="F95" s="7" t="str">
        <f t="shared" si="14"/>
        <v/>
      </c>
      <c r="G95" s="7" t="str">
        <f>IF('Master Sheet'!G94=0,"",'Master Sheet'!G94)</f>
        <v/>
      </c>
      <c r="H95" s="7" t="str">
        <f>IFERROR(ROUND(G95*'Master Sheet'!H94,0),"")</f>
        <v/>
      </c>
      <c r="I95" s="7" t="str">
        <f t="shared" si="15"/>
        <v/>
      </c>
      <c r="J95" s="17">
        <f t="shared" si="10"/>
        <v>0</v>
      </c>
      <c r="K95" s="17">
        <f t="shared" si="11"/>
        <v>0</v>
      </c>
      <c r="M95" s="10" t="str">
        <f t="shared" si="12"/>
        <v/>
      </c>
      <c r="N95" s="10" t="str">
        <f t="shared" si="13"/>
        <v/>
      </c>
    </row>
    <row r="96" spans="1:14" s="4" customFormat="1" ht="20.100000000000001" customHeight="1" x14ac:dyDescent="0.3">
      <c r="A96" s="7">
        <f>IF('Master Sheet'!A95="","",'Master Sheet'!A95)</f>
        <v>91</v>
      </c>
      <c r="B96" s="8" t="str">
        <f>IF('Master Sheet'!B95="","",'Master Sheet'!B95)</f>
        <v>Ashok Chudhary</v>
      </c>
      <c r="C96" s="8" t="str">
        <f>IF('Master Sheet'!C95="","",'Master Sheet'!C95)</f>
        <v>Lecturer</v>
      </c>
      <c r="D96" s="7" t="str">
        <f>IF('Master Sheet'!E95=0,"",'Master Sheet'!E95)</f>
        <v/>
      </c>
      <c r="E96" s="7" t="str">
        <f>IFERROR(ROUND(D96*'Master Sheet'!F95,0),"")</f>
        <v/>
      </c>
      <c r="F96" s="7" t="str">
        <f t="shared" si="14"/>
        <v/>
      </c>
      <c r="G96" s="7" t="str">
        <f>IF('Master Sheet'!G95=0,"",'Master Sheet'!G95)</f>
        <v/>
      </c>
      <c r="H96" s="7" t="str">
        <f>IFERROR(ROUND(G96*'Master Sheet'!H95,0),"")</f>
        <v/>
      </c>
      <c r="I96" s="7" t="str">
        <f t="shared" si="15"/>
        <v/>
      </c>
      <c r="J96" s="17">
        <f t="shared" si="10"/>
        <v>0</v>
      </c>
      <c r="K96" s="17">
        <f t="shared" si="11"/>
        <v>0</v>
      </c>
      <c r="M96" s="10" t="str">
        <f t="shared" si="12"/>
        <v/>
      </c>
      <c r="N96" s="10" t="str">
        <f t="shared" si="13"/>
        <v/>
      </c>
    </row>
    <row r="97" spans="1:14" s="4" customFormat="1" ht="20.100000000000001" customHeight="1" x14ac:dyDescent="0.3">
      <c r="A97" s="7">
        <f>IF('Master Sheet'!A96="","",'Master Sheet'!A96)</f>
        <v>92</v>
      </c>
      <c r="B97" s="8" t="str">
        <f>IF('Master Sheet'!B96="","",'Master Sheet'!B96)</f>
        <v>Ashok Chudhary</v>
      </c>
      <c r="C97" s="8" t="str">
        <f>IF('Master Sheet'!C96="","",'Master Sheet'!C96)</f>
        <v>Lecturer</v>
      </c>
      <c r="D97" s="7" t="str">
        <f>IF('Master Sheet'!E96=0,"",'Master Sheet'!E96)</f>
        <v/>
      </c>
      <c r="E97" s="7" t="str">
        <f>IFERROR(ROUND(D97*'Master Sheet'!F96,0),"")</f>
        <v/>
      </c>
      <c r="F97" s="7" t="str">
        <f t="shared" si="14"/>
        <v/>
      </c>
      <c r="G97" s="7" t="str">
        <f>IF('Master Sheet'!G96=0,"",'Master Sheet'!G96)</f>
        <v/>
      </c>
      <c r="H97" s="7" t="str">
        <f>IFERROR(ROUND(G97*'Master Sheet'!H96,0),"")</f>
        <v/>
      </c>
      <c r="I97" s="7" t="str">
        <f t="shared" si="15"/>
        <v/>
      </c>
      <c r="J97" s="17">
        <f t="shared" si="10"/>
        <v>0</v>
      </c>
      <c r="K97" s="17">
        <f t="shared" si="11"/>
        <v>0</v>
      </c>
      <c r="M97" s="10" t="str">
        <f t="shared" si="12"/>
        <v/>
      </c>
      <c r="N97" s="10" t="str">
        <f t="shared" si="13"/>
        <v/>
      </c>
    </row>
    <row r="98" spans="1:14" s="4" customFormat="1" ht="20.100000000000001" customHeight="1" x14ac:dyDescent="0.3">
      <c r="A98" s="7">
        <f>IF('Master Sheet'!A97="","",'Master Sheet'!A97)</f>
        <v>93</v>
      </c>
      <c r="B98" s="8" t="str">
        <f>IF('Master Sheet'!B97="","",'Master Sheet'!B97)</f>
        <v>Ashok Chudhary</v>
      </c>
      <c r="C98" s="8" t="str">
        <f>IF('Master Sheet'!C97="","",'Master Sheet'!C97)</f>
        <v>Lecturer</v>
      </c>
      <c r="D98" s="7" t="str">
        <f>IF('Master Sheet'!E97=0,"",'Master Sheet'!E97)</f>
        <v/>
      </c>
      <c r="E98" s="7" t="str">
        <f>IFERROR(ROUND(D98*'Master Sheet'!F97,0),"")</f>
        <v/>
      </c>
      <c r="F98" s="7" t="str">
        <f t="shared" si="14"/>
        <v/>
      </c>
      <c r="G98" s="7" t="str">
        <f>IF('Master Sheet'!G97=0,"",'Master Sheet'!G97)</f>
        <v/>
      </c>
      <c r="H98" s="7" t="str">
        <f>IFERROR(ROUND(G98*'Master Sheet'!H97,0),"")</f>
        <v/>
      </c>
      <c r="I98" s="7" t="str">
        <f t="shared" si="15"/>
        <v/>
      </c>
      <c r="J98" s="17">
        <f t="shared" si="10"/>
        <v>0</v>
      </c>
      <c r="K98" s="17">
        <f t="shared" si="11"/>
        <v>0</v>
      </c>
      <c r="M98" s="10" t="str">
        <f t="shared" si="12"/>
        <v/>
      </c>
      <c r="N98" s="10" t="str">
        <f t="shared" si="13"/>
        <v/>
      </c>
    </row>
    <row r="99" spans="1:14" s="4" customFormat="1" ht="20.100000000000001" customHeight="1" x14ac:dyDescent="0.3">
      <c r="A99" s="7">
        <f>IF('Master Sheet'!A98="","",'Master Sheet'!A98)</f>
        <v>94</v>
      </c>
      <c r="B99" s="8" t="str">
        <f>IF('Master Sheet'!B98="","",'Master Sheet'!B98)</f>
        <v>Ashok Chudhary</v>
      </c>
      <c r="C99" s="8" t="str">
        <f>IF('Master Sheet'!C98="","",'Master Sheet'!C98)</f>
        <v>Lecturer</v>
      </c>
      <c r="D99" s="7" t="str">
        <f>IF('Master Sheet'!E98=0,"",'Master Sheet'!E98)</f>
        <v/>
      </c>
      <c r="E99" s="7" t="str">
        <f>IFERROR(ROUND(D99*'Master Sheet'!F98,0),"")</f>
        <v/>
      </c>
      <c r="F99" s="7" t="str">
        <f t="shared" si="14"/>
        <v/>
      </c>
      <c r="G99" s="7" t="str">
        <f>IF('Master Sheet'!G98=0,"",'Master Sheet'!G98)</f>
        <v/>
      </c>
      <c r="H99" s="7" t="str">
        <f>IFERROR(ROUND(G99*'Master Sheet'!H98,0),"")</f>
        <v/>
      </c>
      <c r="I99" s="7" t="str">
        <f t="shared" si="15"/>
        <v/>
      </c>
      <c r="J99" s="17">
        <f t="shared" si="10"/>
        <v>0</v>
      </c>
      <c r="K99" s="17">
        <f t="shared" si="11"/>
        <v>0</v>
      </c>
      <c r="M99" s="10" t="str">
        <f t="shared" si="12"/>
        <v/>
      </c>
      <c r="N99" s="10" t="str">
        <f t="shared" si="13"/>
        <v/>
      </c>
    </row>
    <row r="100" spans="1:14" s="4" customFormat="1" ht="20.100000000000001" customHeight="1" x14ac:dyDescent="0.3">
      <c r="A100" s="7">
        <f>IF('Master Sheet'!A99="","",'Master Sheet'!A99)</f>
        <v>95</v>
      </c>
      <c r="B100" s="8" t="str">
        <f>IF('Master Sheet'!B99="","",'Master Sheet'!B99)</f>
        <v>Ashok Chudhary</v>
      </c>
      <c r="C100" s="8" t="str">
        <f>IF('Master Sheet'!C99="","",'Master Sheet'!C99)</f>
        <v>Lecturer</v>
      </c>
      <c r="D100" s="7" t="str">
        <f>IF('Master Sheet'!E99=0,"",'Master Sheet'!E99)</f>
        <v/>
      </c>
      <c r="E100" s="7" t="str">
        <f>IFERROR(ROUND(D100*'Master Sheet'!F99,0),"")</f>
        <v/>
      </c>
      <c r="F100" s="7" t="str">
        <f t="shared" si="14"/>
        <v/>
      </c>
      <c r="G100" s="7" t="str">
        <f>IF('Master Sheet'!G99=0,"",'Master Sheet'!G99)</f>
        <v/>
      </c>
      <c r="H100" s="7" t="str">
        <f>IFERROR(ROUND(G100*'Master Sheet'!H99,0),"")</f>
        <v/>
      </c>
      <c r="I100" s="7" t="str">
        <f t="shared" si="15"/>
        <v/>
      </c>
      <c r="J100" s="17">
        <f t="shared" si="10"/>
        <v>0</v>
      </c>
      <c r="K100" s="17">
        <f t="shared" si="11"/>
        <v>0</v>
      </c>
      <c r="M100" s="10" t="str">
        <f t="shared" si="12"/>
        <v/>
      </c>
      <c r="N100" s="10" t="str">
        <f t="shared" si="13"/>
        <v/>
      </c>
    </row>
    <row r="101" spans="1:14" s="4" customFormat="1" ht="20.100000000000001" customHeight="1" x14ac:dyDescent="0.3">
      <c r="A101" s="7">
        <f>IF('Master Sheet'!A100="","",'Master Sheet'!A100)</f>
        <v>96</v>
      </c>
      <c r="B101" s="8" t="str">
        <f>IF('Master Sheet'!B100="","",'Master Sheet'!B100)</f>
        <v>Ashok Chudhary</v>
      </c>
      <c r="C101" s="8" t="str">
        <f>IF('Master Sheet'!C100="","",'Master Sheet'!C100)</f>
        <v>Lecturer</v>
      </c>
      <c r="D101" s="7" t="str">
        <f>IF('Master Sheet'!E100=0,"",'Master Sheet'!E100)</f>
        <v/>
      </c>
      <c r="E101" s="7" t="str">
        <f>IFERROR(ROUND(D101*'Master Sheet'!F100,0),"")</f>
        <v/>
      </c>
      <c r="F101" s="7" t="str">
        <f t="shared" si="14"/>
        <v/>
      </c>
      <c r="G101" s="7" t="str">
        <f>IF('Master Sheet'!G100=0,"",'Master Sheet'!G100)</f>
        <v/>
      </c>
      <c r="H101" s="7" t="str">
        <f>IFERROR(ROUND(G101*'Master Sheet'!H100,0),"")</f>
        <v/>
      </c>
      <c r="I101" s="7" t="str">
        <f t="shared" si="15"/>
        <v/>
      </c>
      <c r="J101" s="17">
        <f t="shared" si="10"/>
        <v>0</v>
      </c>
      <c r="K101" s="17">
        <f t="shared" si="11"/>
        <v>0</v>
      </c>
      <c r="M101" s="10" t="str">
        <f t="shared" si="12"/>
        <v/>
      </c>
      <c r="N101" s="10" t="str">
        <f t="shared" si="13"/>
        <v/>
      </c>
    </row>
    <row r="102" spans="1:14" s="4" customFormat="1" ht="20.100000000000001" customHeight="1" x14ac:dyDescent="0.3">
      <c r="A102" s="7">
        <f>IF('Master Sheet'!A101="","",'Master Sheet'!A101)</f>
        <v>97</v>
      </c>
      <c r="B102" s="8" t="str">
        <f>IF('Master Sheet'!B101="","",'Master Sheet'!B101)</f>
        <v>Ashok Chudhary</v>
      </c>
      <c r="C102" s="8" t="str">
        <f>IF('Master Sheet'!C101="","",'Master Sheet'!C101)</f>
        <v>Lecturer</v>
      </c>
      <c r="D102" s="7" t="str">
        <f>IF('Master Sheet'!E101=0,"",'Master Sheet'!E101)</f>
        <v/>
      </c>
      <c r="E102" s="7" t="str">
        <f>IFERROR(ROUND(D102*'Master Sheet'!F101,0),"")</f>
        <v/>
      </c>
      <c r="F102" s="7" t="str">
        <f t="shared" si="14"/>
        <v/>
      </c>
      <c r="G102" s="7" t="str">
        <f>IF('Master Sheet'!G101=0,"",'Master Sheet'!G101)</f>
        <v/>
      </c>
      <c r="H102" s="7" t="str">
        <f>IFERROR(ROUND(G102*'Master Sheet'!H101,0),"")</f>
        <v/>
      </c>
      <c r="I102" s="7" t="str">
        <f t="shared" si="15"/>
        <v/>
      </c>
      <c r="J102" s="17">
        <f t="shared" ref="J102:J126" si="16">SUM(M102:N102)</f>
        <v>0</v>
      </c>
      <c r="K102" s="17">
        <f t="shared" ref="K102:K133" si="17">SUM(M102:N102)-SUM(J102:J102)</f>
        <v>0</v>
      </c>
      <c r="M102" s="10" t="str">
        <f t="shared" ref="M102:M126" si="18">IFERROR(F102-E102,"")</f>
        <v/>
      </c>
      <c r="N102" s="10" t="str">
        <f t="shared" ref="N102:N126" si="19">IFERROR(I102-H102,"")</f>
        <v/>
      </c>
    </row>
    <row r="103" spans="1:14" s="4" customFormat="1" ht="20.100000000000001" customHeight="1" x14ac:dyDescent="0.3">
      <c r="A103" s="7">
        <f>IF('Master Sheet'!A102="","",'Master Sheet'!A102)</f>
        <v>98</v>
      </c>
      <c r="B103" s="8" t="str">
        <f>IF('Master Sheet'!B102="","",'Master Sheet'!B102)</f>
        <v>Ashok Chudhary</v>
      </c>
      <c r="C103" s="8" t="str">
        <f>IF('Master Sheet'!C102="","",'Master Sheet'!C102)</f>
        <v>Lecturer</v>
      </c>
      <c r="D103" s="7" t="str">
        <f>IF('Master Sheet'!E102=0,"",'Master Sheet'!E102)</f>
        <v/>
      </c>
      <c r="E103" s="7" t="str">
        <f>IFERROR(ROUND(D103*'Master Sheet'!F102,0),"")</f>
        <v/>
      </c>
      <c r="F103" s="7" t="str">
        <f t="shared" si="14"/>
        <v/>
      </c>
      <c r="G103" s="7" t="str">
        <f>IF('Master Sheet'!G102=0,"",'Master Sheet'!G102)</f>
        <v/>
      </c>
      <c r="H103" s="7" t="str">
        <f>IFERROR(ROUND(G103*'Master Sheet'!H102,0),"")</f>
        <v/>
      </c>
      <c r="I103" s="7" t="str">
        <f t="shared" si="15"/>
        <v/>
      </c>
      <c r="J103" s="17">
        <f t="shared" si="16"/>
        <v>0</v>
      </c>
      <c r="K103" s="17">
        <f t="shared" si="17"/>
        <v>0</v>
      </c>
      <c r="M103" s="10" t="str">
        <f t="shared" si="18"/>
        <v/>
      </c>
      <c r="N103" s="10" t="str">
        <f t="shared" si="19"/>
        <v/>
      </c>
    </row>
    <row r="104" spans="1:14" s="4" customFormat="1" ht="20.100000000000001" customHeight="1" x14ac:dyDescent="0.3">
      <c r="A104" s="7">
        <f>IF('Master Sheet'!A103="","",'Master Sheet'!A103)</f>
        <v>99</v>
      </c>
      <c r="B104" s="8" t="str">
        <f>IF('Master Sheet'!B103="","",'Master Sheet'!B103)</f>
        <v>Ashok Chudhary</v>
      </c>
      <c r="C104" s="8" t="str">
        <f>IF('Master Sheet'!C103="","",'Master Sheet'!C103)</f>
        <v>Lecturer</v>
      </c>
      <c r="D104" s="7" t="str">
        <f>IF('Master Sheet'!E103=0,"",'Master Sheet'!E103)</f>
        <v/>
      </c>
      <c r="E104" s="7" t="str">
        <f>IFERROR(ROUND(D104*'Master Sheet'!F103,0),"")</f>
        <v/>
      </c>
      <c r="F104" s="7" t="str">
        <f t="shared" si="14"/>
        <v/>
      </c>
      <c r="G104" s="7" t="str">
        <f>IF('Master Sheet'!G103=0,"",'Master Sheet'!G103)</f>
        <v/>
      </c>
      <c r="H104" s="7" t="str">
        <f>IFERROR(ROUND(G104*'Master Sheet'!H103,0),"")</f>
        <v/>
      </c>
      <c r="I104" s="7" t="str">
        <f t="shared" si="15"/>
        <v/>
      </c>
      <c r="J104" s="17">
        <f t="shared" si="16"/>
        <v>0</v>
      </c>
      <c r="K104" s="17">
        <f t="shared" si="17"/>
        <v>0</v>
      </c>
      <c r="M104" s="10" t="str">
        <f t="shared" si="18"/>
        <v/>
      </c>
      <c r="N104" s="10" t="str">
        <f t="shared" si="19"/>
        <v/>
      </c>
    </row>
    <row r="105" spans="1:14" s="4" customFormat="1" ht="20.100000000000001" customHeight="1" x14ac:dyDescent="0.3">
      <c r="A105" s="7">
        <f>IF('Master Sheet'!A104="","",'Master Sheet'!A104)</f>
        <v>100</v>
      </c>
      <c r="B105" s="8" t="str">
        <f>IF('Master Sheet'!B104="","",'Master Sheet'!B104)</f>
        <v>Ashok Chudhary</v>
      </c>
      <c r="C105" s="8" t="str">
        <f>IF('Master Sheet'!C104="","",'Master Sheet'!C104)</f>
        <v>Lecturer</v>
      </c>
      <c r="D105" s="7" t="str">
        <f>IF('Master Sheet'!E104=0,"",'Master Sheet'!E104)</f>
        <v/>
      </c>
      <c r="E105" s="7" t="str">
        <f>IFERROR(ROUND(D105*'Master Sheet'!F104,0),"")</f>
        <v/>
      </c>
      <c r="F105" s="7" t="str">
        <f t="shared" si="14"/>
        <v/>
      </c>
      <c r="G105" s="7" t="str">
        <f>IF('Master Sheet'!G104=0,"",'Master Sheet'!G104)</f>
        <v/>
      </c>
      <c r="H105" s="7" t="str">
        <f>IFERROR(ROUND(G105*'Master Sheet'!H104,0),"")</f>
        <v/>
      </c>
      <c r="I105" s="7" t="str">
        <f t="shared" si="15"/>
        <v/>
      </c>
      <c r="J105" s="17">
        <f t="shared" si="16"/>
        <v>0</v>
      </c>
      <c r="K105" s="17">
        <f t="shared" si="17"/>
        <v>0</v>
      </c>
      <c r="M105" s="10" t="str">
        <f t="shared" si="18"/>
        <v/>
      </c>
      <c r="N105" s="10" t="str">
        <f t="shared" si="19"/>
        <v/>
      </c>
    </row>
    <row r="106" spans="1:14" s="4" customFormat="1" ht="20.100000000000001" customHeight="1" x14ac:dyDescent="0.3">
      <c r="A106" s="7">
        <f>IF('Master Sheet'!A105="","",'Master Sheet'!A105)</f>
        <v>101</v>
      </c>
      <c r="B106" s="8" t="str">
        <f>IF('Master Sheet'!B105="","",'Master Sheet'!B105)</f>
        <v>Ashok Chudhary</v>
      </c>
      <c r="C106" s="8" t="str">
        <f>IF('Master Sheet'!C105="","",'Master Sheet'!C105)</f>
        <v>Lecturer</v>
      </c>
      <c r="D106" s="7" t="str">
        <f>IF('Master Sheet'!E105=0,"",'Master Sheet'!E105)</f>
        <v/>
      </c>
      <c r="E106" s="7" t="str">
        <f>IFERROR(ROUND(D106*'Master Sheet'!F105,0),"")</f>
        <v/>
      </c>
      <c r="F106" s="7" t="str">
        <f t="shared" si="14"/>
        <v/>
      </c>
      <c r="G106" s="7" t="str">
        <f>IF('Master Sheet'!G105=0,"",'Master Sheet'!G105)</f>
        <v/>
      </c>
      <c r="H106" s="7" t="str">
        <f>IFERROR(ROUND(G106*'Master Sheet'!H105,0),"")</f>
        <v/>
      </c>
      <c r="I106" s="7" t="str">
        <f t="shared" si="15"/>
        <v/>
      </c>
      <c r="J106" s="17">
        <f t="shared" si="16"/>
        <v>0</v>
      </c>
      <c r="K106" s="17">
        <f t="shared" si="17"/>
        <v>0</v>
      </c>
      <c r="M106" s="10" t="str">
        <f t="shared" si="18"/>
        <v/>
      </c>
      <c r="N106" s="10" t="str">
        <f t="shared" si="19"/>
        <v/>
      </c>
    </row>
    <row r="107" spans="1:14" s="4" customFormat="1" ht="20.100000000000001" customHeight="1" x14ac:dyDescent="0.3">
      <c r="A107" s="7">
        <f>IF('Master Sheet'!A106="","",'Master Sheet'!A106)</f>
        <v>102</v>
      </c>
      <c r="B107" s="8" t="str">
        <f>IF('Master Sheet'!B106="","",'Master Sheet'!B106)</f>
        <v>Ashok Chudhary</v>
      </c>
      <c r="C107" s="8" t="str">
        <f>IF('Master Sheet'!C106="","",'Master Sheet'!C106)</f>
        <v>Lecturer</v>
      </c>
      <c r="D107" s="7" t="str">
        <f>IF('Master Sheet'!E106=0,"",'Master Sheet'!E106)</f>
        <v/>
      </c>
      <c r="E107" s="7" t="str">
        <f>IFERROR(ROUND(D107*'Master Sheet'!F106,0),"")</f>
        <v/>
      </c>
      <c r="F107" s="7" t="str">
        <f t="shared" si="14"/>
        <v/>
      </c>
      <c r="G107" s="7" t="str">
        <f>IF('Master Sheet'!G106=0,"",'Master Sheet'!G106)</f>
        <v/>
      </c>
      <c r="H107" s="7" t="str">
        <f>IFERROR(ROUND(G107*'Master Sheet'!H106,0),"")</f>
        <v/>
      </c>
      <c r="I107" s="7" t="str">
        <f t="shared" si="15"/>
        <v/>
      </c>
      <c r="J107" s="17">
        <f t="shared" si="16"/>
        <v>0</v>
      </c>
      <c r="K107" s="17">
        <f t="shared" si="17"/>
        <v>0</v>
      </c>
      <c r="M107" s="10" t="str">
        <f t="shared" si="18"/>
        <v/>
      </c>
      <c r="N107" s="10" t="str">
        <f t="shared" si="19"/>
        <v/>
      </c>
    </row>
    <row r="108" spans="1:14" s="4" customFormat="1" ht="20.100000000000001" customHeight="1" x14ac:dyDescent="0.3">
      <c r="A108" s="7">
        <f>IF('Master Sheet'!A107="","",'Master Sheet'!A107)</f>
        <v>103</v>
      </c>
      <c r="B108" s="8" t="str">
        <f>IF('Master Sheet'!B107="","",'Master Sheet'!B107)</f>
        <v>Ashok Chudhary</v>
      </c>
      <c r="C108" s="8" t="str">
        <f>IF('Master Sheet'!C107="","",'Master Sheet'!C107)</f>
        <v>Lecturer</v>
      </c>
      <c r="D108" s="7" t="str">
        <f>IF('Master Sheet'!E107=0,"",'Master Sheet'!E107)</f>
        <v/>
      </c>
      <c r="E108" s="7" t="str">
        <f>IFERROR(ROUND(D108*'Master Sheet'!F107,0),"")</f>
        <v/>
      </c>
      <c r="F108" s="7" t="str">
        <f t="shared" si="14"/>
        <v/>
      </c>
      <c r="G108" s="7" t="str">
        <f>IF('Master Sheet'!G107=0,"",'Master Sheet'!G107)</f>
        <v/>
      </c>
      <c r="H108" s="7" t="str">
        <f>IFERROR(ROUND(G108*'Master Sheet'!H107,0),"")</f>
        <v/>
      </c>
      <c r="I108" s="7" t="str">
        <f t="shared" si="15"/>
        <v/>
      </c>
      <c r="J108" s="17">
        <f t="shared" si="16"/>
        <v>0</v>
      </c>
      <c r="K108" s="17">
        <f t="shared" si="17"/>
        <v>0</v>
      </c>
      <c r="M108" s="10" t="str">
        <f t="shared" si="18"/>
        <v/>
      </c>
      <c r="N108" s="10" t="str">
        <f t="shared" si="19"/>
        <v/>
      </c>
    </row>
    <row r="109" spans="1:14" s="4" customFormat="1" ht="20.100000000000001" customHeight="1" x14ac:dyDescent="0.3">
      <c r="A109" s="7">
        <f>IF('Master Sheet'!A108="","",'Master Sheet'!A108)</f>
        <v>104</v>
      </c>
      <c r="B109" s="8" t="str">
        <f>IF('Master Sheet'!B108="","",'Master Sheet'!B108)</f>
        <v>Ashok Chudhary</v>
      </c>
      <c r="C109" s="8" t="str">
        <f>IF('Master Sheet'!C108="","",'Master Sheet'!C108)</f>
        <v>Lecturer</v>
      </c>
      <c r="D109" s="7" t="str">
        <f>IF('Master Sheet'!E108=0,"",'Master Sheet'!E108)</f>
        <v/>
      </c>
      <c r="E109" s="7" t="str">
        <f>IFERROR(ROUND(D109*'Master Sheet'!F108,0),"")</f>
        <v/>
      </c>
      <c r="F109" s="7" t="str">
        <f t="shared" si="14"/>
        <v/>
      </c>
      <c r="G109" s="7" t="str">
        <f>IF('Master Sheet'!G108=0,"",'Master Sheet'!G108)</f>
        <v/>
      </c>
      <c r="H109" s="7" t="str">
        <f>IFERROR(ROUND(G109*'Master Sheet'!H108,0),"")</f>
        <v/>
      </c>
      <c r="I109" s="7" t="str">
        <f t="shared" si="15"/>
        <v/>
      </c>
      <c r="J109" s="17">
        <f t="shared" si="16"/>
        <v>0</v>
      </c>
      <c r="K109" s="17">
        <f t="shared" si="17"/>
        <v>0</v>
      </c>
      <c r="M109" s="10" t="str">
        <f t="shared" si="18"/>
        <v/>
      </c>
      <c r="N109" s="10" t="str">
        <f t="shared" si="19"/>
        <v/>
      </c>
    </row>
    <row r="110" spans="1:14" s="4" customFormat="1" ht="20.100000000000001" customHeight="1" x14ac:dyDescent="0.3">
      <c r="A110" s="7">
        <f>IF('Master Sheet'!A109="","",'Master Sheet'!A109)</f>
        <v>105</v>
      </c>
      <c r="B110" s="8" t="str">
        <f>IF('Master Sheet'!B109="","",'Master Sheet'!B109)</f>
        <v>Ashok Chudhary</v>
      </c>
      <c r="C110" s="8" t="str">
        <f>IF('Master Sheet'!C109="","",'Master Sheet'!C109)</f>
        <v>Lecturer</v>
      </c>
      <c r="D110" s="7" t="str">
        <f>IF('Master Sheet'!E109=0,"",'Master Sheet'!E109)</f>
        <v/>
      </c>
      <c r="E110" s="7" t="str">
        <f>IFERROR(ROUND(D110*'Master Sheet'!F109,0),"")</f>
        <v/>
      </c>
      <c r="F110" s="7" t="str">
        <f t="shared" si="14"/>
        <v/>
      </c>
      <c r="G110" s="7" t="str">
        <f>IF('Master Sheet'!G109=0,"",'Master Sheet'!G109)</f>
        <v/>
      </c>
      <c r="H110" s="7" t="str">
        <f>IFERROR(ROUND(G110*'Master Sheet'!H109,0),"")</f>
        <v/>
      </c>
      <c r="I110" s="7" t="str">
        <f t="shared" si="15"/>
        <v/>
      </c>
      <c r="J110" s="17">
        <f t="shared" si="16"/>
        <v>0</v>
      </c>
      <c r="K110" s="17">
        <f t="shared" si="17"/>
        <v>0</v>
      </c>
      <c r="M110" s="10" t="str">
        <f t="shared" si="18"/>
        <v/>
      </c>
      <c r="N110" s="10" t="str">
        <f t="shared" si="19"/>
        <v/>
      </c>
    </row>
    <row r="111" spans="1:14" s="4" customFormat="1" ht="20.100000000000001" customHeight="1" x14ac:dyDescent="0.3">
      <c r="A111" s="7">
        <f>IF('Master Sheet'!A110="","",'Master Sheet'!A110)</f>
        <v>106</v>
      </c>
      <c r="B111" s="8" t="str">
        <f>IF('Master Sheet'!B110="","",'Master Sheet'!B110)</f>
        <v>Ashok Chudhary</v>
      </c>
      <c r="C111" s="8" t="str">
        <f>IF('Master Sheet'!C110="","",'Master Sheet'!C110)</f>
        <v>Lecturer</v>
      </c>
      <c r="D111" s="7" t="str">
        <f>IF('Master Sheet'!E110=0,"",'Master Sheet'!E110)</f>
        <v/>
      </c>
      <c r="E111" s="7" t="str">
        <f>IFERROR(ROUND(D111*'Master Sheet'!F110,0),"")</f>
        <v/>
      </c>
      <c r="F111" s="7" t="str">
        <f t="shared" si="14"/>
        <v/>
      </c>
      <c r="G111" s="7" t="str">
        <f>IF('Master Sheet'!G110=0,"",'Master Sheet'!G110)</f>
        <v/>
      </c>
      <c r="H111" s="7" t="str">
        <f>IFERROR(ROUND(G111*'Master Sheet'!H110,0),"")</f>
        <v/>
      </c>
      <c r="I111" s="7" t="str">
        <f t="shared" si="15"/>
        <v/>
      </c>
      <c r="J111" s="17">
        <f t="shared" si="16"/>
        <v>0</v>
      </c>
      <c r="K111" s="17">
        <f t="shared" si="17"/>
        <v>0</v>
      </c>
      <c r="M111" s="10" t="str">
        <f t="shared" si="18"/>
        <v/>
      </c>
      <c r="N111" s="10" t="str">
        <f t="shared" si="19"/>
        <v/>
      </c>
    </row>
    <row r="112" spans="1:14" s="4" customFormat="1" ht="20.100000000000001" customHeight="1" x14ac:dyDescent="0.3">
      <c r="A112" s="7">
        <f>IF('Master Sheet'!A111="","",'Master Sheet'!A111)</f>
        <v>107</v>
      </c>
      <c r="B112" s="8" t="str">
        <f>IF('Master Sheet'!B111="","",'Master Sheet'!B111)</f>
        <v>Ashok Chudhary</v>
      </c>
      <c r="C112" s="8" t="str">
        <f>IF('Master Sheet'!C111="","",'Master Sheet'!C111)</f>
        <v>Lecturer</v>
      </c>
      <c r="D112" s="7" t="str">
        <f>IF('Master Sheet'!E111=0,"",'Master Sheet'!E111)</f>
        <v/>
      </c>
      <c r="E112" s="7" t="str">
        <f>IFERROR(ROUND(D112*'Master Sheet'!F111,0),"")</f>
        <v/>
      </c>
      <c r="F112" s="7" t="str">
        <f t="shared" si="14"/>
        <v/>
      </c>
      <c r="G112" s="7" t="str">
        <f>IF('Master Sheet'!G111=0,"",'Master Sheet'!G111)</f>
        <v/>
      </c>
      <c r="H112" s="7" t="str">
        <f>IFERROR(ROUND(G112*'Master Sheet'!H111,0),"")</f>
        <v/>
      </c>
      <c r="I112" s="7" t="str">
        <f t="shared" si="15"/>
        <v/>
      </c>
      <c r="J112" s="17">
        <f t="shared" si="16"/>
        <v>0</v>
      </c>
      <c r="K112" s="17">
        <f t="shared" si="17"/>
        <v>0</v>
      </c>
      <c r="M112" s="10" t="str">
        <f t="shared" si="18"/>
        <v/>
      </c>
      <c r="N112" s="10" t="str">
        <f t="shared" si="19"/>
        <v/>
      </c>
    </row>
    <row r="113" spans="1:14" s="4" customFormat="1" ht="20.100000000000001" customHeight="1" x14ac:dyDescent="0.3">
      <c r="A113" s="7">
        <f>IF('Master Sheet'!A112="","",'Master Sheet'!A112)</f>
        <v>108</v>
      </c>
      <c r="B113" s="8" t="str">
        <f>IF('Master Sheet'!B112="","",'Master Sheet'!B112)</f>
        <v>Ashok Chudhary</v>
      </c>
      <c r="C113" s="8" t="str">
        <f>IF('Master Sheet'!C112="","",'Master Sheet'!C112)</f>
        <v>Lecturer</v>
      </c>
      <c r="D113" s="7" t="str">
        <f>IF('Master Sheet'!E112=0,"",'Master Sheet'!E112)</f>
        <v/>
      </c>
      <c r="E113" s="7" t="str">
        <f>IFERROR(ROUND(D113*'Master Sheet'!F112,0),"")</f>
        <v/>
      </c>
      <c r="F113" s="7" t="str">
        <f t="shared" si="14"/>
        <v/>
      </c>
      <c r="G113" s="7" t="str">
        <f>IF('Master Sheet'!G112=0,"",'Master Sheet'!G112)</f>
        <v/>
      </c>
      <c r="H113" s="7" t="str">
        <f>IFERROR(ROUND(G113*'Master Sheet'!H112,0),"")</f>
        <v/>
      </c>
      <c r="I113" s="7" t="str">
        <f t="shared" si="15"/>
        <v/>
      </c>
      <c r="J113" s="17">
        <f t="shared" si="16"/>
        <v>0</v>
      </c>
      <c r="K113" s="17">
        <f t="shared" si="17"/>
        <v>0</v>
      </c>
      <c r="M113" s="10" t="str">
        <f t="shared" si="18"/>
        <v/>
      </c>
      <c r="N113" s="10" t="str">
        <f t="shared" si="19"/>
        <v/>
      </c>
    </row>
    <row r="114" spans="1:14" s="4" customFormat="1" ht="20.100000000000001" customHeight="1" x14ac:dyDescent="0.3">
      <c r="A114" s="7">
        <f>IF('Master Sheet'!A113="","",'Master Sheet'!A113)</f>
        <v>109</v>
      </c>
      <c r="B114" s="8" t="str">
        <f>IF('Master Sheet'!B113="","",'Master Sheet'!B113)</f>
        <v>Ashok Chudhary</v>
      </c>
      <c r="C114" s="8" t="str">
        <f>IF('Master Sheet'!C113="","",'Master Sheet'!C113)</f>
        <v>Lecturer</v>
      </c>
      <c r="D114" s="7" t="str">
        <f>IF('Master Sheet'!E113=0,"",'Master Sheet'!E113)</f>
        <v/>
      </c>
      <c r="E114" s="7" t="str">
        <f>IFERROR(ROUND(D114*'Master Sheet'!F113,0),"")</f>
        <v/>
      </c>
      <c r="F114" s="7" t="str">
        <f t="shared" si="14"/>
        <v/>
      </c>
      <c r="G114" s="7" t="str">
        <f>IF('Master Sheet'!G113=0,"",'Master Sheet'!G113)</f>
        <v/>
      </c>
      <c r="H114" s="7" t="str">
        <f>IFERROR(ROUND(G114*'Master Sheet'!H113,0),"")</f>
        <v/>
      </c>
      <c r="I114" s="7" t="str">
        <f t="shared" si="15"/>
        <v/>
      </c>
      <c r="J114" s="17">
        <f t="shared" si="16"/>
        <v>0</v>
      </c>
      <c r="K114" s="17">
        <f t="shared" si="17"/>
        <v>0</v>
      </c>
      <c r="M114" s="10" t="str">
        <f t="shared" si="18"/>
        <v/>
      </c>
      <c r="N114" s="10" t="str">
        <f t="shared" si="19"/>
        <v/>
      </c>
    </row>
    <row r="115" spans="1:14" s="4" customFormat="1" ht="20.100000000000001" customHeight="1" x14ac:dyDescent="0.3">
      <c r="A115" s="7">
        <f>IF('Master Sheet'!A114="","",'Master Sheet'!A114)</f>
        <v>110</v>
      </c>
      <c r="B115" s="8" t="str">
        <f>IF('Master Sheet'!B114="","",'Master Sheet'!B114)</f>
        <v>Ashok Chudhary</v>
      </c>
      <c r="C115" s="8" t="str">
        <f>IF('Master Sheet'!C114="","",'Master Sheet'!C114)</f>
        <v>Lecturer</v>
      </c>
      <c r="D115" s="7" t="str">
        <f>IF('Master Sheet'!E114=0,"",'Master Sheet'!E114)</f>
        <v/>
      </c>
      <c r="E115" s="7" t="str">
        <f>IFERROR(ROUND(D115*'Master Sheet'!F114,0),"")</f>
        <v/>
      </c>
      <c r="F115" s="7" t="str">
        <f t="shared" si="14"/>
        <v/>
      </c>
      <c r="G115" s="7" t="str">
        <f>IF('Master Sheet'!G114=0,"",'Master Sheet'!G114)</f>
        <v/>
      </c>
      <c r="H115" s="7" t="str">
        <f>IFERROR(ROUND(G115*'Master Sheet'!H114,0),"")</f>
        <v/>
      </c>
      <c r="I115" s="7" t="str">
        <f t="shared" si="15"/>
        <v/>
      </c>
      <c r="J115" s="17">
        <f t="shared" si="16"/>
        <v>0</v>
      </c>
      <c r="K115" s="17">
        <f t="shared" si="17"/>
        <v>0</v>
      </c>
      <c r="M115" s="10" t="str">
        <f t="shared" si="18"/>
        <v/>
      </c>
      <c r="N115" s="10" t="str">
        <f t="shared" si="19"/>
        <v/>
      </c>
    </row>
    <row r="116" spans="1:14" s="4" customFormat="1" ht="20.100000000000001" customHeight="1" x14ac:dyDescent="0.3">
      <c r="A116" s="7">
        <f>IF('Master Sheet'!A115="","",'Master Sheet'!A115)</f>
        <v>111</v>
      </c>
      <c r="B116" s="8" t="str">
        <f>IF('Master Sheet'!B115="","",'Master Sheet'!B115)</f>
        <v>Ashok Chudhary</v>
      </c>
      <c r="C116" s="8" t="str">
        <f>IF('Master Sheet'!C115="","",'Master Sheet'!C115)</f>
        <v>Lecturer</v>
      </c>
      <c r="D116" s="7" t="str">
        <f>IF('Master Sheet'!E115=0,"",'Master Sheet'!E115)</f>
        <v/>
      </c>
      <c r="E116" s="7" t="str">
        <f>IFERROR(ROUND(D116*'Master Sheet'!F115,0),"")</f>
        <v/>
      </c>
      <c r="F116" s="7" t="str">
        <f t="shared" si="14"/>
        <v/>
      </c>
      <c r="G116" s="7" t="str">
        <f>IF('Master Sheet'!G115=0,"",'Master Sheet'!G115)</f>
        <v/>
      </c>
      <c r="H116" s="7" t="str">
        <f>IFERROR(ROUND(G116*'Master Sheet'!H115,0),"")</f>
        <v/>
      </c>
      <c r="I116" s="7" t="str">
        <f t="shared" si="15"/>
        <v/>
      </c>
      <c r="J116" s="17">
        <f t="shared" si="16"/>
        <v>0</v>
      </c>
      <c r="K116" s="17">
        <f t="shared" si="17"/>
        <v>0</v>
      </c>
      <c r="M116" s="10" t="str">
        <f t="shared" si="18"/>
        <v/>
      </c>
      <c r="N116" s="10" t="str">
        <f t="shared" si="19"/>
        <v/>
      </c>
    </row>
    <row r="117" spans="1:14" s="4" customFormat="1" ht="20.100000000000001" customHeight="1" x14ac:dyDescent="0.3">
      <c r="A117" s="7">
        <f>IF('Master Sheet'!A116="","",'Master Sheet'!A116)</f>
        <v>112</v>
      </c>
      <c r="B117" s="8" t="str">
        <f>IF('Master Sheet'!B116="","",'Master Sheet'!B116)</f>
        <v>Ashok Chudhary</v>
      </c>
      <c r="C117" s="8" t="str">
        <f>IF('Master Sheet'!C116="","",'Master Sheet'!C116)</f>
        <v>Lecturer</v>
      </c>
      <c r="D117" s="7" t="str">
        <f>IF('Master Sheet'!E116=0,"",'Master Sheet'!E116)</f>
        <v/>
      </c>
      <c r="E117" s="7" t="str">
        <f>IFERROR(ROUND(D117*'Master Sheet'!F116,0),"")</f>
        <v/>
      </c>
      <c r="F117" s="7" t="str">
        <f t="shared" si="14"/>
        <v/>
      </c>
      <c r="G117" s="7" t="str">
        <f>IF('Master Sheet'!G116=0,"",'Master Sheet'!G116)</f>
        <v/>
      </c>
      <c r="H117" s="7" t="str">
        <f>IFERROR(ROUND(G117*'Master Sheet'!H116,0),"")</f>
        <v/>
      </c>
      <c r="I117" s="7" t="str">
        <f t="shared" si="15"/>
        <v/>
      </c>
      <c r="J117" s="17">
        <f t="shared" si="16"/>
        <v>0</v>
      </c>
      <c r="K117" s="17">
        <f t="shared" si="17"/>
        <v>0</v>
      </c>
      <c r="M117" s="10" t="str">
        <f t="shared" si="18"/>
        <v/>
      </c>
      <c r="N117" s="10" t="str">
        <f t="shared" si="19"/>
        <v/>
      </c>
    </row>
    <row r="118" spans="1:14" s="4" customFormat="1" ht="20.100000000000001" customHeight="1" x14ac:dyDescent="0.3">
      <c r="A118" s="7">
        <f>IF('Master Sheet'!A117="","",'Master Sheet'!A117)</f>
        <v>113</v>
      </c>
      <c r="B118" s="8" t="str">
        <f>IF('Master Sheet'!B117="","",'Master Sheet'!B117)</f>
        <v>Ashok Chudhary</v>
      </c>
      <c r="C118" s="8" t="str">
        <f>IF('Master Sheet'!C117="","",'Master Sheet'!C117)</f>
        <v>Lecturer</v>
      </c>
      <c r="D118" s="7" t="str">
        <f>IF('Master Sheet'!E117=0,"",'Master Sheet'!E117)</f>
        <v/>
      </c>
      <c r="E118" s="7" t="str">
        <f>IFERROR(ROUND(D118*'Master Sheet'!F117,0),"")</f>
        <v/>
      </c>
      <c r="F118" s="7" t="str">
        <f t="shared" si="14"/>
        <v/>
      </c>
      <c r="G118" s="7" t="str">
        <f>IF('Master Sheet'!G117=0,"",'Master Sheet'!G117)</f>
        <v/>
      </c>
      <c r="H118" s="7" t="str">
        <f>IFERROR(ROUND(G118*'Master Sheet'!H117,0),"")</f>
        <v/>
      </c>
      <c r="I118" s="7" t="str">
        <f t="shared" si="15"/>
        <v/>
      </c>
      <c r="J118" s="17">
        <f t="shared" si="16"/>
        <v>0</v>
      </c>
      <c r="K118" s="17">
        <f t="shared" si="17"/>
        <v>0</v>
      </c>
      <c r="M118" s="10" t="str">
        <f t="shared" si="18"/>
        <v/>
      </c>
      <c r="N118" s="10" t="str">
        <f t="shared" si="19"/>
        <v/>
      </c>
    </row>
    <row r="119" spans="1:14" s="4" customFormat="1" ht="20.100000000000001" customHeight="1" x14ac:dyDescent="0.3">
      <c r="A119" s="7">
        <f>IF('Master Sheet'!A118="","",'Master Sheet'!A118)</f>
        <v>114</v>
      </c>
      <c r="B119" s="8" t="str">
        <f>IF('Master Sheet'!B118="","",'Master Sheet'!B118)</f>
        <v>Ashok Chudhary</v>
      </c>
      <c r="C119" s="8" t="str">
        <f>IF('Master Sheet'!C118="","",'Master Sheet'!C118)</f>
        <v>Lecturer</v>
      </c>
      <c r="D119" s="7" t="str">
        <f>IF('Master Sheet'!E118=0,"",'Master Sheet'!E118)</f>
        <v/>
      </c>
      <c r="E119" s="7" t="str">
        <f>IFERROR(ROUND(D119*'Master Sheet'!F118,0),"")</f>
        <v/>
      </c>
      <c r="F119" s="7" t="str">
        <f t="shared" si="14"/>
        <v/>
      </c>
      <c r="G119" s="7" t="str">
        <f>IF('Master Sheet'!G118=0,"",'Master Sheet'!G118)</f>
        <v/>
      </c>
      <c r="H119" s="7" t="str">
        <f>IFERROR(ROUND(G119*'Master Sheet'!H118,0),"")</f>
        <v/>
      </c>
      <c r="I119" s="7" t="str">
        <f t="shared" si="15"/>
        <v/>
      </c>
      <c r="J119" s="17">
        <f t="shared" si="16"/>
        <v>0</v>
      </c>
      <c r="K119" s="17">
        <f t="shared" si="17"/>
        <v>0</v>
      </c>
      <c r="M119" s="10" t="str">
        <f t="shared" si="18"/>
        <v/>
      </c>
      <c r="N119" s="10" t="str">
        <f t="shared" si="19"/>
        <v/>
      </c>
    </row>
    <row r="120" spans="1:14" s="4" customFormat="1" ht="20.100000000000001" customHeight="1" x14ac:dyDescent="0.3">
      <c r="A120" s="7">
        <f>IF('Master Sheet'!A119="","",'Master Sheet'!A119)</f>
        <v>115</v>
      </c>
      <c r="B120" s="8" t="str">
        <f>IF('Master Sheet'!B119="","",'Master Sheet'!B119)</f>
        <v>Ashok Chudhary</v>
      </c>
      <c r="C120" s="8" t="str">
        <f>IF('Master Sheet'!C119="","",'Master Sheet'!C119)</f>
        <v>Lecturer</v>
      </c>
      <c r="D120" s="7" t="str">
        <f>IF('Master Sheet'!E119=0,"",'Master Sheet'!E119)</f>
        <v/>
      </c>
      <c r="E120" s="7" t="str">
        <f>IFERROR(ROUND(D120*'Master Sheet'!F119,0),"")</f>
        <v/>
      </c>
      <c r="F120" s="7" t="str">
        <f t="shared" si="14"/>
        <v/>
      </c>
      <c r="G120" s="7" t="str">
        <f>IF('Master Sheet'!G119=0,"",'Master Sheet'!G119)</f>
        <v/>
      </c>
      <c r="H120" s="7" t="str">
        <f>IFERROR(ROUND(G120*'Master Sheet'!H119,0),"")</f>
        <v/>
      </c>
      <c r="I120" s="7" t="str">
        <f t="shared" si="15"/>
        <v/>
      </c>
      <c r="J120" s="17">
        <f t="shared" si="16"/>
        <v>0</v>
      </c>
      <c r="K120" s="17">
        <f t="shared" si="17"/>
        <v>0</v>
      </c>
      <c r="M120" s="10" t="str">
        <f t="shared" si="18"/>
        <v/>
      </c>
      <c r="N120" s="10" t="str">
        <f t="shared" si="19"/>
        <v/>
      </c>
    </row>
    <row r="121" spans="1:14" s="4" customFormat="1" ht="20.100000000000001" customHeight="1" x14ac:dyDescent="0.3">
      <c r="A121" s="7">
        <f>IF('Master Sheet'!A120="","",'Master Sheet'!A120)</f>
        <v>116</v>
      </c>
      <c r="B121" s="8" t="str">
        <f>IF('Master Sheet'!B120="","",'Master Sheet'!B120)</f>
        <v>Ashok Chudhary</v>
      </c>
      <c r="C121" s="8" t="str">
        <f>IF('Master Sheet'!C120="","",'Master Sheet'!C120)</f>
        <v>Lecturer</v>
      </c>
      <c r="D121" s="7" t="str">
        <f>IF('Master Sheet'!E120=0,"",'Master Sheet'!E120)</f>
        <v/>
      </c>
      <c r="E121" s="7" t="str">
        <f>IFERROR(ROUND(D121*'Master Sheet'!F120,0),"")</f>
        <v/>
      </c>
      <c r="F121" s="7" t="str">
        <f t="shared" si="14"/>
        <v/>
      </c>
      <c r="G121" s="7" t="str">
        <f>IF('Master Sheet'!G120=0,"",'Master Sheet'!G120)</f>
        <v/>
      </c>
      <c r="H121" s="7" t="str">
        <f>IFERROR(ROUND(G121*'Master Sheet'!H120,0),"")</f>
        <v/>
      </c>
      <c r="I121" s="7" t="str">
        <f t="shared" si="15"/>
        <v/>
      </c>
      <c r="J121" s="17">
        <f t="shared" si="16"/>
        <v>0</v>
      </c>
      <c r="K121" s="17">
        <f t="shared" si="17"/>
        <v>0</v>
      </c>
      <c r="M121" s="10" t="str">
        <f t="shared" si="18"/>
        <v/>
      </c>
      <c r="N121" s="10" t="str">
        <f t="shared" si="19"/>
        <v/>
      </c>
    </row>
    <row r="122" spans="1:14" s="4" customFormat="1" ht="20.100000000000001" customHeight="1" x14ac:dyDescent="0.3">
      <c r="A122" s="7">
        <f>IF('Master Sheet'!A121="","",'Master Sheet'!A121)</f>
        <v>117</v>
      </c>
      <c r="B122" s="8" t="str">
        <f>IF('Master Sheet'!B121="","",'Master Sheet'!B121)</f>
        <v>Ashok Chudhary</v>
      </c>
      <c r="C122" s="8" t="str">
        <f>IF('Master Sheet'!C121="","",'Master Sheet'!C121)</f>
        <v>Lecturer</v>
      </c>
      <c r="D122" s="7" t="str">
        <f>IF('Master Sheet'!E121=0,"",'Master Sheet'!E121)</f>
        <v/>
      </c>
      <c r="E122" s="7" t="str">
        <f>IFERROR(ROUND(D122*'Master Sheet'!F121,0),"")</f>
        <v/>
      </c>
      <c r="F122" s="7" t="str">
        <f t="shared" si="14"/>
        <v/>
      </c>
      <c r="G122" s="7" t="str">
        <f>IF('Master Sheet'!G121=0,"",'Master Sheet'!G121)</f>
        <v/>
      </c>
      <c r="H122" s="7" t="str">
        <f>IFERROR(ROUND(G122*'Master Sheet'!H121,0),"")</f>
        <v/>
      </c>
      <c r="I122" s="7" t="str">
        <f t="shared" si="15"/>
        <v/>
      </c>
      <c r="J122" s="17">
        <f t="shared" si="16"/>
        <v>0</v>
      </c>
      <c r="K122" s="17">
        <f t="shared" si="17"/>
        <v>0</v>
      </c>
      <c r="M122" s="10" t="str">
        <f t="shared" si="18"/>
        <v/>
      </c>
      <c r="N122" s="10" t="str">
        <f t="shared" si="19"/>
        <v/>
      </c>
    </row>
    <row r="123" spans="1:14" s="4" customFormat="1" ht="20.100000000000001" customHeight="1" x14ac:dyDescent="0.3">
      <c r="A123" s="7">
        <f>IF('Master Sheet'!A122="","",'Master Sheet'!A122)</f>
        <v>118</v>
      </c>
      <c r="B123" s="8" t="str">
        <f>IF('Master Sheet'!B122="","",'Master Sheet'!B122)</f>
        <v>Ashok Chudhary</v>
      </c>
      <c r="C123" s="8" t="str">
        <f>IF('Master Sheet'!C122="","",'Master Sheet'!C122)</f>
        <v>Lecturer</v>
      </c>
      <c r="D123" s="7" t="str">
        <f>IF('Master Sheet'!E122=0,"",'Master Sheet'!E122)</f>
        <v/>
      </c>
      <c r="E123" s="7" t="str">
        <f>IFERROR(ROUND(D123*'Master Sheet'!F122,0),"")</f>
        <v/>
      </c>
      <c r="F123" s="7" t="str">
        <f t="shared" si="14"/>
        <v/>
      </c>
      <c r="G123" s="7" t="str">
        <f>IF('Master Sheet'!G122=0,"",'Master Sheet'!G122)</f>
        <v/>
      </c>
      <c r="H123" s="7" t="str">
        <f>IFERROR(ROUND(G123*'Master Sheet'!H122,0),"")</f>
        <v/>
      </c>
      <c r="I123" s="7" t="str">
        <f t="shared" si="15"/>
        <v/>
      </c>
      <c r="J123" s="17">
        <f t="shared" si="16"/>
        <v>0</v>
      </c>
      <c r="K123" s="17">
        <f t="shared" si="17"/>
        <v>0</v>
      </c>
      <c r="M123" s="10" t="str">
        <f t="shared" si="18"/>
        <v/>
      </c>
      <c r="N123" s="10" t="str">
        <f t="shared" si="19"/>
        <v/>
      </c>
    </row>
    <row r="124" spans="1:14" s="4" customFormat="1" ht="20.100000000000001" customHeight="1" x14ac:dyDescent="0.3">
      <c r="A124" s="7">
        <f>IF('Master Sheet'!A123="","",'Master Sheet'!A123)</f>
        <v>119</v>
      </c>
      <c r="B124" s="8" t="str">
        <f>IF('Master Sheet'!B123="","",'Master Sheet'!B123)</f>
        <v>Ashok Chudhary</v>
      </c>
      <c r="C124" s="8" t="str">
        <f>IF('Master Sheet'!C123="","",'Master Sheet'!C123)</f>
        <v>Lecturer</v>
      </c>
      <c r="D124" s="7" t="str">
        <f>IF('Master Sheet'!E123=0,"",'Master Sheet'!E123)</f>
        <v/>
      </c>
      <c r="E124" s="7" t="str">
        <f>IFERROR(ROUND(D124*'Master Sheet'!F123,0),"")</f>
        <v/>
      </c>
      <c r="F124" s="7" t="str">
        <f t="shared" si="14"/>
        <v/>
      </c>
      <c r="G124" s="7" t="str">
        <f>IF('Master Sheet'!G123=0,"",'Master Sheet'!G123)</f>
        <v/>
      </c>
      <c r="H124" s="7" t="str">
        <f>IFERROR(ROUND(G124*'Master Sheet'!H123,0),"")</f>
        <v/>
      </c>
      <c r="I124" s="7" t="str">
        <f t="shared" si="15"/>
        <v/>
      </c>
      <c r="J124" s="17">
        <f t="shared" si="16"/>
        <v>0</v>
      </c>
      <c r="K124" s="17">
        <f t="shared" si="17"/>
        <v>0</v>
      </c>
      <c r="M124" s="10" t="str">
        <f t="shared" si="18"/>
        <v/>
      </c>
      <c r="N124" s="10" t="str">
        <f t="shared" si="19"/>
        <v/>
      </c>
    </row>
    <row r="125" spans="1:14" s="4" customFormat="1" ht="20.100000000000001" customHeight="1" x14ac:dyDescent="0.3">
      <c r="A125" s="7">
        <f>IF('Master Sheet'!A124="","",'Master Sheet'!A124)</f>
        <v>120</v>
      </c>
      <c r="B125" s="8" t="str">
        <f>IF('Master Sheet'!B124="","",'Master Sheet'!B124)</f>
        <v>Ashok Chudhary</v>
      </c>
      <c r="C125" s="8" t="str">
        <f>IF('Master Sheet'!C124="","",'Master Sheet'!C124)</f>
        <v>Lecturer</v>
      </c>
      <c r="D125" s="7" t="str">
        <f>IF('Master Sheet'!E124=0,"",'Master Sheet'!E124)</f>
        <v/>
      </c>
      <c r="E125" s="7" t="str">
        <f>IFERROR(ROUND(D125*'Master Sheet'!F124,0),"")</f>
        <v/>
      </c>
      <c r="F125" s="7" t="str">
        <f t="shared" si="14"/>
        <v/>
      </c>
      <c r="G125" s="7" t="str">
        <f>IF('Master Sheet'!G124=0,"",'Master Sheet'!G124)</f>
        <v/>
      </c>
      <c r="H125" s="7" t="str">
        <f>IFERROR(ROUND(G125*'Master Sheet'!H124,0),"")</f>
        <v/>
      </c>
      <c r="I125" s="7" t="str">
        <f t="shared" si="15"/>
        <v/>
      </c>
      <c r="J125" s="17">
        <f t="shared" si="16"/>
        <v>0</v>
      </c>
      <c r="K125" s="17">
        <f t="shared" si="17"/>
        <v>0</v>
      </c>
      <c r="M125" s="10" t="str">
        <f t="shared" si="18"/>
        <v/>
      </c>
      <c r="N125" s="10" t="str">
        <f t="shared" si="19"/>
        <v/>
      </c>
    </row>
    <row r="126" spans="1:14" s="4" customFormat="1" ht="20.100000000000001" customHeight="1" x14ac:dyDescent="0.3">
      <c r="A126" s="7">
        <f>IF('Master Sheet'!A125="","",'Master Sheet'!A125)</f>
        <v>121</v>
      </c>
      <c r="B126" s="8" t="str">
        <f>IF('Master Sheet'!B125="","",'Master Sheet'!B125)</f>
        <v>Ashok Chudhary</v>
      </c>
      <c r="C126" s="8" t="str">
        <f>IF('Master Sheet'!C125="","",'Master Sheet'!C125)</f>
        <v>Lecturer</v>
      </c>
      <c r="D126" s="7" t="str">
        <f>IF('Master Sheet'!E125=0,"",'Master Sheet'!E125)</f>
        <v/>
      </c>
      <c r="E126" s="7" t="str">
        <f>IFERROR(ROUND(D126*'Master Sheet'!F125,0),"")</f>
        <v/>
      </c>
      <c r="F126" s="7" t="str">
        <f t="shared" si="14"/>
        <v/>
      </c>
      <c r="G126" s="7" t="str">
        <f>IF('Master Sheet'!G125=0,"",'Master Sheet'!G125)</f>
        <v/>
      </c>
      <c r="H126" s="7" t="str">
        <f>IFERROR(ROUND(G126*'Master Sheet'!H125,0),"")</f>
        <v/>
      </c>
      <c r="I126" s="7" t="str">
        <f t="shared" si="15"/>
        <v/>
      </c>
      <c r="J126" s="17">
        <f t="shared" si="16"/>
        <v>0</v>
      </c>
      <c r="K126" s="17">
        <f t="shared" si="17"/>
        <v>0</v>
      </c>
      <c r="M126" s="10" t="str">
        <f t="shared" si="18"/>
        <v/>
      </c>
      <c r="N126" s="10" t="str">
        <f t="shared" si="19"/>
        <v/>
      </c>
    </row>
    <row r="128" spans="1:14" ht="15" customHeight="1" x14ac:dyDescent="0.3">
      <c r="J128" s="32" t="str">
        <f>'Master Sheet'!$J$1</f>
        <v>iz/kkukpk;Z</v>
      </c>
      <c r="K128" s="32"/>
    </row>
    <row r="129" spans="1:11" ht="15" customHeight="1" x14ac:dyDescent="0.3">
      <c r="J129" s="32" t="str">
        <f>'Master Sheet'!$J$2</f>
        <v xml:space="preserve">राजकीय उच्च माध्यमिक विद्यालय राजस्थान </v>
      </c>
      <c r="K129" s="32"/>
    </row>
    <row r="130" spans="1:11" ht="15" customHeight="1" x14ac:dyDescent="0.35">
      <c r="A130" s="5"/>
      <c r="B130" s="5"/>
      <c r="C130" s="5"/>
      <c r="J130" s="32" t="str">
        <f>'Master Sheet'!$J$3</f>
        <v xml:space="preserve">बालोतरा  </v>
      </c>
      <c r="K130" s="32"/>
    </row>
    <row r="131" spans="1:11" s="6" customFormat="1" ht="18.75" customHeight="1" x14ac:dyDescent="0.3">
      <c r="A131" s="37" t="str">
        <f>A2</f>
        <v>Øekad&amp; ....@.....@2023@</v>
      </c>
      <c r="B131" s="37"/>
      <c r="C131" s="37"/>
      <c r="D131" s="37"/>
      <c r="E131" s="37"/>
      <c r="F131" s="37"/>
      <c r="G131" s="37"/>
      <c r="H131" s="37"/>
      <c r="J131" s="23" t="s">
        <v>13</v>
      </c>
      <c r="K131" s="21" t="str">
        <f>K2</f>
        <v>22/032024</v>
      </c>
    </row>
    <row r="132" spans="1:11" ht="20.100000000000001" customHeight="1" x14ac:dyDescent="0.35">
      <c r="A132" s="5" t="s">
        <v>8</v>
      </c>
      <c r="B132" s="5"/>
      <c r="C132" s="5"/>
    </row>
    <row r="133" spans="1:11" ht="20.100000000000001" customHeight="1" x14ac:dyDescent="0.35">
      <c r="A133" s="5" t="s">
        <v>9</v>
      </c>
      <c r="B133" s="5"/>
      <c r="C133" s="5"/>
    </row>
    <row r="134" spans="1:11" ht="20.100000000000001" customHeight="1" x14ac:dyDescent="0.35">
      <c r="A134" s="5" t="s">
        <v>10</v>
      </c>
      <c r="B134" s="5"/>
      <c r="C134" s="5"/>
    </row>
    <row r="135" spans="1:11" ht="20.100000000000001" customHeight="1" x14ac:dyDescent="0.35">
      <c r="A135" s="5" t="s">
        <v>11</v>
      </c>
      <c r="B135" s="5"/>
      <c r="C135" s="5"/>
    </row>
    <row r="136" spans="1:11" ht="20.100000000000001" customHeight="1" x14ac:dyDescent="0.35">
      <c r="A136" s="5" t="s">
        <v>12</v>
      </c>
      <c r="B136" s="5"/>
      <c r="C136" s="5"/>
    </row>
    <row r="137" spans="1:11" ht="20.100000000000001" customHeight="1" x14ac:dyDescent="0.3">
      <c r="J137" s="32" t="str">
        <f>'Master Sheet'!$J$1</f>
        <v>iz/kkukpk;Z</v>
      </c>
      <c r="K137" s="32"/>
    </row>
    <row r="138" spans="1:11" ht="20.100000000000001" customHeight="1" x14ac:dyDescent="0.3">
      <c r="J138" s="32" t="str">
        <f>'Master Sheet'!$J$2</f>
        <v xml:space="preserve">राजकीय उच्च माध्यमिक विद्यालय राजस्थान </v>
      </c>
      <c r="K138" s="32"/>
    </row>
    <row r="139" spans="1:11" ht="20.100000000000001" customHeight="1" x14ac:dyDescent="0.3">
      <c r="J139" s="32" t="str">
        <f>'Master Sheet'!$J$3</f>
        <v xml:space="preserve">बालोतरा  </v>
      </c>
      <c r="K139" s="32"/>
    </row>
  </sheetData>
  <sheetProtection algorithmName="SHA-512" hashValue="tUAxcHWimMeBSkQK+fpbN4h0s5/pTA4mzP0fUZhwiUdehVAl7fwuNULl39zbMr/W3GOcUD85igc28Spcin5C8g==" saltValue="17gGF3KgLlt4IUvE8c/DgA==" spinCount="100000" sheet="1" objects="1" scenarios="1" formatCells="0" formatColumns="0" formatRows="0"/>
  <mergeCells count="11">
    <mergeCell ref="J137:K137"/>
    <mergeCell ref="J138:K138"/>
    <mergeCell ref="J139:K139"/>
    <mergeCell ref="A1:K1"/>
    <mergeCell ref="A4:K4"/>
    <mergeCell ref="A3:K3"/>
    <mergeCell ref="J128:K128"/>
    <mergeCell ref="J129:K129"/>
    <mergeCell ref="J130:K130"/>
    <mergeCell ref="A2:H2"/>
    <mergeCell ref="A131:H131"/>
  </mergeCells>
  <conditionalFormatting sqref="D6:J126">
    <cfRule type="expression" dxfId="1" priority="6">
      <formula>$D6=0</formula>
    </cfRule>
  </conditionalFormatting>
  <conditionalFormatting sqref="J6:J126">
    <cfRule type="cellIs" dxfId="0" priority="3" operator="equal">
      <formula>0</formula>
    </cfRule>
  </conditionalFormatting>
  <printOptions horizontalCentered="1"/>
  <pageMargins left="0.59055118110236227" right="0.59055118110236227" top="0.39370078740157483" bottom="0.39370078740157483" header="0" footer="0"/>
  <pageSetup paperSize="9" orientation="landscape" r:id="rId1"/>
  <headerFooter>
    <oddFooter>&amp;Lwww.shalasugam.com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 Sheet</vt:lpstr>
      <vt:lpstr>DA Arrear Sheet</vt:lpstr>
      <vt:lpstr>'DA Arrear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SHALA SUGAM</dc:creator>
  <cp:keywords>https://whatsapp.com/channel/0029Va9Gx4cIHphHhd7zdX45</cp:keywords>
  <cp:lastModifiedBy>K. L. SEN MERTA</cp:lastModifiedBy>
  <cp:lastPrinted>2024-03-22T03:48:22Z</cp:lastPrinted>
  <dcterms:created xsi:type="dcterms:W3CDTF">2021-10-25T12:52:14Z</dcterms:created>
  <dcterms:modified xsi:type="dcterms:W3CDTF">2024-03-22T03:48:34Z</dcterms:modified>
</cp:coreProperties>
</file>